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12" activeTab="1"/>
  </bookViews>
  <sheets>
    <sheet name="附件1-1" sheetId="1" r:id="rId1"/>
    <sheet name="附件1-2" sheetId="2" r:id="rId2"/>
    <sheet name="附件1-3" sheetId="3" r:id="rId3"/>
    <sheet name="附件1-4" sheetId="4" r:id="rId4"/>
  </sheets>
  <definedNames>
    <definedName name="_xlnm._FilterDatabase" localSheetId="0" hidden="1">'附件1-1'!$A$9:$Q$16</definedName>
  </definedNames>
  <calcPr calcId="144525"/>
</workbook>
</file>

<file path=xl/sharedStrings.xml><?xml version="1.0" encoding="utf-8"?>
<sst xmlns="http://schemas.openxmlformats.org/spreadsheetml/2006/main" count="226" uniqueCount="120">
  <si>
    <t>DEBT_T_XXGK_CXZQSY</t>
  </si>
  <si>
    <t xml:space="preserve"> AND T.AD_CODE_GK=130322 AND T.SET_YEAR_GK=2023 AND T.ZWLB_ID=01</t>
  </si>
  <si>
    <t>债券存续期公开</t>
  </si>
  <si>
    <t>AD_CODE_GK#130322</t>
  </si>
  <si>
    <t>AD_CODE#130322</t>
  </si>
  <si>
    <t>SET_YEAR_GK#2023</t>
  </si>
  <si>
    <t>ad_name#130322 昌黎县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</si>
  <si>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</si>
  <si>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</si>
  <si>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</si>
  <si>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</si>
  <si>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</si>
  <si>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</si>
  <si>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</si>
  <si>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</si>
  <si>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</si>
  <si>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</si>
  <si>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</si>
  <si>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</si>
  <si>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</si>
  <si>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</si>
  <si>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</si>
  <si>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</si>
  <si>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</si>
  <si>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</si>
  <si>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附件1-1</t>
  </si>
  <si>
    <t>昌黎县2021年——2022年发行的新增政府一般债券情况表</t>
  </si>
  <si>
    <t>单位：万元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</si>
  <si>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</si>
  <si>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</si>
  <si>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</si>
  <si>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</si>
  <si>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</si>
  <si>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</si>
  <si>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</si>
  <si>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</si>
  <si>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</si>
  <si>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</si>
  <si>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</si>
  <si>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</si>
  <si>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2021年河北省政府一般债券（二期）</t>
  </si>
  <si>
    <t>一般债券</t>
  </si>
  <si>
    <t>2021</t>
  </si>
  <si>
    <t>2021-04-22</t>
  </si>
  <si>
    <t>5年</t>
  </si>
  <si>
    <t>2021年河北省政府一般债券（三期）</t>
  </si>
  <si>
    <t>10年</t>
  </si>
  <si>
    <t>2021年河北省政府一般债券（十期）</t>
  </si>
  <si>
    <t>2021-08-25</t>
  </si>
  <si>
    <t>15年</t>
  </si>
  <si>
    <t>2022年河北省政府一般债券（二期）</t>
  </si>
  <si>
    <t>2022</t>
  </si>
  <si>
    <t>2022-02-28</t>
  </si>
  <si>
    <t>2022年河北省政府一般债券（五期）</t>
  </si>
  <si>
    <t>2022-05-20</t>
  </si>
  <si>
    <t>2022年河北省政府一般债券（六期）</t>
  </si>
  <si>
    <t>注：本表由使用债券资金的部门不迟于每年6月底前公开，反映截至上年末一般债券及项目信息。</t>
  </si>
  <si>
    <t xml:space="preserve"> AND T.AD_CODE_GK=130322 AND T.SET_YEAR_GK=2023 AND T.ZWLB_ID=02</t>
  </si>
  <si>
    <t>ZWLB_ID#02</t>
  </si>
  <si>
    <t>XMZCLX#</t>
  </si>
  <si>
    <t>XMSY#</t>
  </si>
  <si>
    <t>附件1-2</t>
  </si>
  <si>
    <t>昌黎县2021年——2022年发行的新增地方政府专项债券情况表</t>
  </si>
  <si>
    <t>债券项目资产类型</t>
  </si>
  <si>
    <t>已取得项目收益</t>
  </si>
  <si>
    <t>2021年河北省市政和产业园区基础设施建设专项债券（二期）-2021年河北省政府专项债券（六期）</t>
  </si>
  <si>
    <t>其他自平衡专项债券</t>
  </si>
  <si>
    <t>2021-06-15</t>
  </si>
  <si>
    <t>市政基础设施类资产</t>
  </si>
  <si>
    <t>VALID#</t>
  </si>
  <si>
    <t>2021年河北省高质量发展专项债券（十四期）-2021年河北省政府专项债券（三十七期）</t>
  </si>
  <si>
    <t>2021-10-26</t>
  </si>
  <si>
    <t>CF391069320C5FB6E053AB00200AD5C3</t>
  </si>
  <si>
    <t>015</t>
  </si>
  <si>
    <t>2022年河北省高质量发展专项债券（十二期）-2022年河北省政府专项债券（十八期）</t>
  </si>
  <si>
    <t>2022-03-11</t>
  </si>
  <si>
    <t>医疗卫生与社会保障</t>
  </si>
  <si>
    <t>2022年河北省高质量发展专项债券（三十八期）—2022年河北省政府专项债券（六十八期）</t>
  </si>
  <si>
    <t>2022-10-20</t>
  </si>
  <si>
    <t>医疗卫生与社会保障、市政基础设施类资产、保障性住房</t>
  </si>
  <si>
    <t>注：本表由使用债券资金的部门不迟于每年6月底前公开，反映截至上年末专项债券及项目信息。</t>
  </si>
  <si>
    <t>DEBT_T_XXGK_CXSRZC</t>
  </si>
  <si>
    <t xml:space="preserve"> AND T.AD_CODE_GK=130322 AND T.SET_YEAR_GK=2023 AND T.ZWLB_ID='01'</t>
  </si>
  <si>
    <t>AD_NAME#130322 昌黎县</t>
  </si>
  <si>
    <t>SET_YEAR#2023</t>
  </si>
  <si>
    <t>SR_AMT#</t>
  </si>
  <si>
    <t>GNFL_NAME#</t>
  </si>
  <si>
    <t>ZC_AMT#</t>
  </si>
  <si>
    <t>GNFL_CODE#</t>
  </si>
  <si>
    <t>附件1-3</t>
  </si>
  <si>
    <t>昌黎县2021年——2022年发行的新增地方政府一般债券资金收支情况表</t>
  </si>
  <si>
    <t>序号</t>
  </si>
  <si>
    <t>2021年--2022年末新增一般债券资金收入</t>
  </si>
  <si>
    <t>2021年--2022年末新增一般债券资金安排的支出</t>
  </si>
  <si>
    <t>金额</t>
  </si>
  <si>
    <t>支出功能分类</t>
  </si>
  <si>
    <t>合计</t>
  </si>
  <si>
    <t>27b9b02171348a59f47f96fe84b5ea3e</t>
  </si>
  <si>
    <t>204公共安全支出</t>
  </si>
  <si>
    <t>204</t>
  </si>
  <si>
    <t>205教育支出</t>
  </si>
  <si>
    <t>207文化旅游体育与传媒支出</t>
  </si>
  <si>
    <t>cdf4cf1bf13462e4ce81312db5e65f39</t>
  </si>
  <si>
    <t>208社会保障和就业支出</t>
  </si>
  <si>
    <t>205</t>
  </si>
  <si>
    <t>210卫生健康支出</t>
  </si>
  <si>
    <t>211节能环保支出</t>
  </si>
  <si>
    <t>212城乡社区支出</t>
  </si>
  <si>
    <t>213农林水支出</t>
  </si>
  <si>
    <t>214交通运输支出</t>
  </si>
  <si>
    <t xml:space="preserve"> AND T.AD_CODE_GK=130322 AND T.SET_YEAR_GK=2023 AND T.ZWLB_ID='02'</t>
  </si>
  <si>
    <t>附件1-4</t>
  </si>
  <si>
    <t>昌黎县2021年——2022年发行的新增地方政府专项债券资金收支情况表</t>
  </si>
  <si>
    <t>2021年--2022年新增专项债券资金收入</t>
  </si>
  <si>
    <t>2021年--2022年新增专项债券资金安排的支出</t>
  </si>
  <si>
    <t>601188a35134653aa092f48753b0bf86</t>
  </si>
  <si>
    <t>229其他支出</t>
  </si>
  <si>
    <t>1b82370f2134653aa092f44f704d913f</t>
  </si>
  <si>
    <t>4d63394cb134653aa092f4369ec21bbd</t>
  </si>
  <si>
    <t>56ac6b2e2134653aa092f46ce5002ba3</t>
  </si>
</sst>
</file>

<file path=xl/styles.xml><?xml version="1.0" encoding="utf-8"?>
<styleSheet xmlns="http://schemas.openxmlformats.org/spreadsheetml/2006/main">
  <numFmts count="7">
    <numFmt numFmtId="176" formatCode="0_ "/>
    <numFmt numFmtId="177" formatCode="#,##0.00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.00_ "/>
  </numFmts>
  <fonts count="3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1"/>
      <color indexed="8"/>
      <name val="宋体"/>
      <charset val="1"/>
      <scheme val="minor"/>
    </font>
    <font>
      <b/>
      <sz val="10"/>
      <name val="宋体"/>
      <charset val="134"/>
    </font>
    <font>
      <sz val="9"/>
      <name val="黑体"/>
      <charset val="134"/>
    </font>
    <font>
      <b/>
      <sz val="10"/>
      <name val="宋体"/>
      <charset val="0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8" borderId="2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6" borderId="27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5" borderId="25" applyNumberFormat="0" applyAlignment="0" applyProtection="0">
      <alignment vertical="center"/>
    </xf>
    <xf numFmtId="0" fontId="29" fillId="5" borderId="28" applyNumberFormat="0" applyAlignment="0" applyProtection="0">
      <alignment vertical="center"/>
    </xf>
    <xf numFmtId="0" fontId="22" fillId="10" borderId="29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7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4" fontId="10" fillId="0" borderId="6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NumberFormat="1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3" xfId="0" applyNumberFormat="1" applyFont="1" applyBorder="1" applyAlignment="1">
      <alignment horizontal="left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177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 wrapText="1"/>
    </xf>
    <xf numFmtId="177" fontId="5" fillId="0" borderId="21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178" fontId="5" fillId="0" borderId="6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workbookViewId="0">
      <pane xSplit="2" ySplit="9" topLeftCell="C10" activePane="bottomRight" state="frozen"/>
      <selection/>
      <selection pane="topRight"/>
      <selection pane="bottomLeft"/>
      <selection pane="bottomRight" activeCell="I27" sqref="I27"/>
    </sheetView>
  </sheetViews>
  <sheetFormatPr defaultColWidth="10" defaultRowHeight="13.5"/>
  <cols>
    <col min="1" max="1" width="9" hidden="1"/>
    <col min="2" max="2" width="37.125" customWidth="1"/>
    <col min="3" max="3" width="9.125" customWidth="1"/>
    <col min="4" max="4" width="9.5" customWidth="1"/>
    <col min="5" max="5" width="11.875" customWidth="1"/>
    <col min="6" max="6" width="9" hidden="1"/>
    <col min="7" max="7" width="14" customWidth="1"/>
    <col min="8" max="8" width="13" customWidth="1"/>
    <col min="9" max="9" width="10.375" customWidth="1"/>
    <col min="10" max="11" width="14.625" customWidth="1"/>
    <col min="12" max="12" width="14.625" style="60" customWidth="1"/>
    <col min="13" max="13" width="14.625" customWidth="1"/>
    <col min="14" max="14" width="12.25" customWidth="1"/>
    <col min="15" max="16" width="9"/>
    <col min="17" max="17" width="2.75" customWidth="1"/>
  </cols>
  <sheetData>
    <row r="1" ht="90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idden="1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67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idden="1" spans="1:2">
      <c r="A4" s="1">
        <v>0</v>
      </c>
      <c r="B4" s="1" t="s">
        <v>24</v>
      </c>
    </row>
    <row r="5" spans="1:2">
      <c r="A5" s="1"/>
      <c r="B5" s="1" t="s">
        <v>25</v>
      </c>
    </row>
    <row r="6" ht="27.85" customHeight="1" spans="1:14">
      <c r="A6" s="1">
        <v>0</v>
      </c>
      <c r="B6" s="3" t="s">
        <v>26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ht="14.3" customHeight="1" spans="1:14">
      <c r="A7" s="1">
        <v>0</v>
      </c>
      <c r="B7" s="1"/>
      <c r="C7" s="1"/>
      <c r="D7" s="1"/>
      <c r="E7" s="1"/>
      <c r="G7" s="1"/>
      <c r="H7" s="1"/>
      <c r="I7" s="1"/>
      <c r="K7" s="1"/>
      <c r="L7" s="67"/>
      <c r="M7" s="1"/>
      <c r="N7" s="1" t="s">
        <v>27</v>
      </c>
    </row>
    <row r="8" ht="18.05" customHeight="1" spans="1:14">
      <c r="A8" s="1">
        <v>0</v>
      </c>
      <c r="B8" s="29"/>
      <c r="C8" s="30" t="s">
        <v>28</v>
      </c>
      <c r="D8" s="30"/>
      <c r="E8" s="30"/>
      <c r="F8" s="30"/>
      <c r="G8" s="30"/>
      <c r="H8" s="30"/>
      <c r="I8" s="30"/>
      <c r="J8" s="46" t="s">
        <v>29</v>
      </c>
      <c r="K8" s="46"/>
      <c r="L8" s="47" t="s">
        <v>30</v>
      </c>
      <c r="M8" s="68"/>
      <c r="N8" s="69" t="s">
        <v>31</v>
      </c>
    </row>
    <row r="9" ht="27.1" customHeight="1" spans="1:14">
      <c r="A9" s="1">
        <v>0</v>
      </c>
      <c r="B9" s="31" t="s">
        <v>32</v>
      </c>
      <c r="C9" s="32" t="s">
        <v>33</v>
      </c>
      <c r="D9" s="32" t="s">
        <v>34</v>
      </c>
      <c r="E9" s="32" t="s">
        <v>35</v>
      </c>
      <c r="G9" s="32" t="s">
        <v>36</v>
      </c>
      <c r="H9" s="32" t="s">
        <v>37</v>
      </c>
      <c r="I9" s="32" t="s">
        <v>38</v>
      </c>
      <c r="J9" s="18"/>
      <c r="K9" s="32" t="s">
        <v>39</v>
      </c>
      <c r="L9" s="18"/>
      <c r="M9" s="70" t="s">
        <v>39</v>
      </c>
      <c r="N9" s="69"/>
    </row>
    <row r="10" ht="27.1" customHeight="1" spans="1:14">
      <c r="A10" s="1"/>
      <c r="B10" s="33" t="s">
        <v>40</v>
      </c>
      <c r="C10" s="34">
        <v>2105111</v>
      </c>
      <c r="D10" s="33" t="s">
        <v>41</v>
      </c>
      <c r="E10" s="35">
        <v>6300</v>
      </c>
      <c r="F10" s="1" t="s">
        <v>42</v>
      </c>
      <c r="G10" s="36" t="s">
        <v>43</v>
      </c>
      <c r="H10" s="37">
        <v>3.22</v>
      </c>
      <c r="I10" s="36" t="s">
        <v>44</v>
      </c>
      <c r="J10" s="36">
        <v>14711.92</v>
      </c>
      <c r="K10" s="71">
        <v>6300</v>
      </c>
      <c r="L10" s="71">
        <v>8762</v>
      </c>
      <c r="M10" s="71">
        <v>6300</v>
      </c>
      <c r="N10" s="69"/>
    </row>
    <row r="11" ht="27.1" customHeight="1" spans="1:14">
      <c r="A11" s="1"/>
      <c r="B11" s="33" t="s">
        <v>45</v>
      </c>
      <c r="C11" s="34">
        <v>2105112</v>
      </c>
      <c r="D11" s="33" t="s">
        <v>41</v>
      </c>
      <c r="E11" s="35">
        <v>9500</v>
      </c>
      <c r="F11" s="1" t="s">
        <v>42</v>
      </c>
      <c r="G11" s="36" t="s">
        <v>43</v>
      </c>
      <c r="H11" s="37">
        <v>3.41</v>
      </c>
      <c r="I11" s="36" t="s">
        <v>46</v>
      </c>
      <c r="J11" s="71">
        <v>67654.68</v>
      </c>
      <c r="K11" s="71">
        <v>18400</v>
      </c>
      <c r="L11" s="71">
        <v>21886.99</v>
      </c>
      <c r="M11" s="71">
        <v>9500</v>
      </c>
      <c r="N11" s="69"/>
    </row>
    <row r="12" customFormat="1" ht="27.1" customHeight="1" spans="1:14">
      <c r="A12" s="1"/>
      <c r="B12" s="61" t="s">
        <v>47</v>
      </c>
      <c r="C12" s="62">
        <v>2105746</v>
      </c>
      <c r="D12" s="61" t="s">
        <v>41</v>
      </c>
      <c r="E12" s="50">
        <v>4200</v>
      </c>
      <c r="F12" s="63" t="s">
        <v>42</v>
      </c>
      <c r="G12" s="64" t="s">
        <v>48</v>
      </c>
      <c r="H12" s="65">
        <v>3.46</v>
      </c>
      <c r="I12" s="64" t="s">
        <v>49</v>
      </c>
      <c r="J12" s="71">
        <v>22349.78</v>
      </c>
      <c r="K12" s="71">
        <v>10200</v>
      </c>
      <c r="L12" s="71">
        <v>10629.1</v>
      </c>
      <c r="M12" s="71">
        <v>4200</v>
      </c>
      <c r="N12" s="69"/>
    </row>
    <row r="13" ht="25" customHeight="1" spans="1:17">
      <c r="A13" s="1"/>
      <c r="B13" s="33" t="s">
        <v>50</v>
      </c>
      <c r="C13" s="34">
        <v>2205324</v>
      </c>
      <c r="D13" s="33" t="s">
        <v>41</v>
      </c>
      <c r="E13" s="35">
        <v>11400</v>
      </c>
      <c r="F13" s="1" t="s">
        <v>51</v>
      </c>
      <c r="G13" s="36" t="s">
        <v>52</v>
      </c>
      <c r="H13" s="37">
        <v>2.95</v>
      </c>
      <c r="I13" s="36" t="s">
        <v>46</v>
      </c>
      <c r="J13" s="71">
        <v>31325.57</v>
      </c>
      <c r="K13" s="71">
        <v>14400</v>
      </c>
      <c r="L13" s="71">
        <v>15216</v>
      </c>
      <c r="M13" s="71">
        <v>11400</v>
      </c>
      <c r="N13" s="72"/>
      <c r="O13" s="1"/>
      <c r="P13" s="1"/>
      <c r="Q13" s="1"/>
    </row>
    <row r="14" ht="25" customHeight="1" spans="1:17">
      <c r="A14" s="1"/>
      <c r="B14" s="33" t="s">
        <v>53</v>
      </c>
      <c r="C14" s="34">
        <v>2205802</v>
      </c>
      <c r="D14" s="33" t="s">
        <v>41</v>
      </c>
      <c r="E14" s="35">
        <v>3300</v>
      </c>
      <c r="F14" s="1" t="s">
        <v>51</v>
      </c>
      <c r="G14" s="36" t="s">
        <v>54</v>
      </c>
      <c r="H14" s="37">
        <v>2.66</v>
      </c>
      <c r="I14" s="36" t="s">
        <v>44</v>
      </c>
      <c r="J14" s="71">
        <v>13000</v>
      </c>
      <c r="K14" s="71">
        <v>4100</v>
      </c>
      <c r="L14" s="71">
        <v>4600</v>
      </c>
      <c r="M14" s="71">
        <v>4100</v>
      </c>
      <c r="N14" s="72"/>
      <c r="O14" s="1"/>
      <c r="P14" s="1"/>
      <c r="Q14" s="1"/>
    </row>
    <row r="15" ht="25" customHeight="1" spans="1:17">
      <c r="A15" s="1"/>
      <c r="B15" s="33" t="s">
        <v>55</v>
      </c>
      <c r="C15" s="34">
        <v>2205803</v>
      </c>
      <c r="D15" s="33" t="s">
        <v>41</v>
      </c>
      <c r="E15" s="35">
        <v>3200</v>
      </c>
      <c r="F15" s="1" t="s">
        <v>51</v>
      </c>
      <c r="G15" s="36" t="s">
        <v>54</v>
      </c>
      <c r="H15" s="37">
        <v>3.21</v>
      </c>
      <c r="I15" s="36" t="s">
        <v>49</v>
      </c>
      <c r="J15" s="71">
        <v>72311.36</v>
      </c>
      <c r="K15" s="71">
        <v>16200</v>
      </c>
      <c r="L15" s="71">
        <v>47247.2</v>
      </c>
      <c r="M15" s="71">
        <v>3200</v>
      </c>
      <c r="N15" s="72"/>
      <c r="O15" s="1"/>
      <c r="P15" s="1"/>
      <c r="Q15" s="1"/>
    </row>
    <row r="16" ht="14.3" customHeight="1" spans="2:10">
      <c r="B16" s="66" t="s">
        <v>56</v>
      </c>
      <c r="C16" s="66"/>
      <c r="D16" s="66"/>
      <c r="E16" s="66"/>
      <c r="F16" s="66"/>
      <c r="G16" s="66"/>
      <c r="H16" s="66"/>
      <c r="I16" s="66"/>
      <c r="J16" s="66"/>
    </row>
  </sheetData>
  <mergeCells count="6">
    <mergeCell ref="B6:N6"/>
    <mergeCell ref="C8:I8"/>
    <mergeCell ref="J8:K8"/>
    <mergeCell ref="L8:M8"/>
    <mergeCell ref="B16:J16"/>
    <mergeCell ref="N8:N9"/>
  </mergeCells>
  <pageMargins left="0.393055555555556" right="0.393055555555556" top="0.393055555555556" bottom="0.393055555555556" header="0" footer="0"/>
  <pageSetup paperSize="9" scale="6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Zeros="0" tabSelected="1" workbookViewId="0">
      <pane xSplit="2" ySplit="8" topLeftCell="C9" activePane="bottomRight" state="frozen"/>
      <selection/>
      <selection pane="topRight"/>
      <selection pane="bottomLeft"/>
      <selection pane="bottomRight" activeCell="G26" sqref="G26"/>
    </sheetView>
  </sheetViews>
  <sheetFormatPr defaultColWidth="10" defaultRowHeight="13.5"/>
  <cols>
    <col min="1" max="1" width="9" hidden="1"/>
    <col min="2" max="2" width="37.45" customWidth="1"/>
    <col min="3" max="3" width="9.625" customWidth="1"/>
    <col min="4" max="4" width="18.25" customWidth="1"/>
    <col min="5" max="5" width="13.625" customWidth="1"/>
    <col min="6" max="6" width="13.375" customWidth="1"/>
    <col min="7" max="7" width="10.875" customWidth="1"/>
    <col min="8" max="8" width="8.75" customWidth="1"/>
    <col min="9" max="9" width="16" customWidth="1"/>
    <col min="10" max="14" width="12.5" customWidth="1"/>
    <col min="15" max="15" width="9.76666666666667" customWidth="1"/>
    <col min="16" max="18" width="9" hidden="1"/>
    <col min="19" max="19" width="11.125" customWidth="1"/>
    <col min="21" max="21" width="13.125" customWidth="1"/>
  </cols>
  <sheetData>
    <row r="1" ht="67.5" hidden="1" spans="1:3">
      <c r="A1" s="1">
        <v>0</v>
      </c>
      <c r="B1" s="1" t="s">
        <v>0</v>
      </c>
      <c r="C1" s="1" t="s">
        <v>57</v>
      </c>
    </row>
    <row r="2" ht="22.5" hidden="1" spans="1:8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58</v>
      </c>
      <c r="G2" s="1"/>
      <c r="H2" s="1"/>
    </row>
    <row r="3" hidden="1" spans="1:18">
      <c r="A3" s="1">
        <v>0</v>
      </c>
      <c r="B3" s="1" t="s">
        <v>9</v>
      </c>
      <c r="C3" s="1" t="s">
        <v>10</v>
      </c>
      <c r="E3" s="1" t="s">
        <v>11</v>
      </c>
      <c r="F3" s="1" t="s">
        <v>13</v>
      </c>
      <c r="G3" s="1" t="s">
        <v>14</v>
      </c>
      <c r="H3" s="1" t="s">
        <v>15</v>
      </c>
      <c r="I3" s="1" t="s">
        <v>59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60</v>
      </c>
      <c r="O3" s="1" t="s">
        <v>20</v>
      </c>
      <c r="P3" s="1" t="s">
        <v>21</v>
      </c>
      <c r="Q3" s="1" t="s">
        <v>22</v>
      </c>
      <c r="R3" s="1" t="s">
        <v>23</v>
      </c>
    </row>
    <row r="4" ht="14.3" customHeight="1" spans="1:2">
      <c r="A4" s="1">
        <v>0</v>
      </c>
      <c r="B4" s="1" t="s">
        <v>61</v>
      </c>
    </row>
    <row r="5" ht="27.85" customHeight="1" spans="1:15">
      <c r="A5" s="1">
        <v>0</v>
      </c>
      <c r="B5" s="3" t="s">
        <v>62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ht="14.3" customHeight="1" spans="1:15">
      <c r="A6" s="1">
        <v>0</v>
      </c>
      <c r="B6" s="1"/>
      <c r="C6" s="1"/>
      <c r="D6" s="1"/>
      <c r="E6" s="1"/>
      <c r="F6" s="1"/>
      <c r="G6" s="1"/>
      <c r="H6" s="1"/>
      <c r="K6" s="1"/>
      <c r="L6" s="1"/>
      <c r="M6" s="1"/>
      <c r="O6" s="4" t="s">
        <v>27</v>
      </c>
    </row>
    <row r="7" ht="18.05" customHeight="1" spans="1:15">
      <c r="A7" s="1">
        <v>0</v>
      </c>
      <c r="B7" s="29"/>
      <c r="C7" s="30" t="s">
        <v>28</v>
      </c>
      <c r="D7" s="30"/>
      <c r="E7" s="30"/>
      <c r="F7" s="30"/>
      <c r="G7" s="30"/>
      <c r="H7" s="30"/>
      <c r="I7" s="45" t="s">
        <v>63</v>
      </c>
      <c r="J7" s="46" t="s">
        <v>29</v>
      </c>
      <c r="K7" s="46"/>
      <c r="L7" s="47" t="s">
        <v>30</v>
      </c>
      <c r="M7" s="47"/>
      <c r="N7" s="48" t="s">
        <v>64</v>
      </c>
      <c r="O7" s="5" t="s">
        <v>31</v>
      </c>
    </row>
    <row r="8" ht="27.1" customHeight="1" spans="1:15">
      <c r="A8" s="1">
        <v>0</v>
      </c>
      <c r="B8" s="31" t="s">
        <v>32</v>
      </c>
      <c r="C8" s="32" t="s">
        <v>33</v>
      </c>
      <c r="D8" s="32" t="s">
        <v>34</v>
      </c>
      <c r="E8" s="32" t="s">
        <v>35</v>
      </c>
      <c r="F8" s="32" t="s">
        <v>36</v>
      </c>
      <c r="G8" s="32" t="s">
        <v>37</v>
      </c>
      <c r="H8" s="32" t="s">
        <v>38</v>
      </c>
      <c r="I8" s="45"/>
      <c r="J8" s="18"/>
      <c r="K8" s="32" t="s">
        <v>39</v>
      </c>
      <c r="L8" s="18"/>
      <c r="M8" s="32" t="s">
        <v>39</v>
      </c>
      <c r="N8" s="48"/>
      <c r="O8" s="5"/>
    </row>
    <row r="9" ht="40.7" customHeight="1" spans="1:15">
      <c r="A9" s="1"/>
      <c r="B9" s="33" t="s">
        <v>65</v>
      </c>
      <c r="C9" s="34">
        <v>2105319</v>
      </c>
      <c r="D9" s="33" t="s">
        <v>66</v>
      </c>
      <c r="E9" s="35">
        <v>8000</v>
      </c>
      <c r="F9" s="36" t="s">
        <v>67</v>
      </c>
      <c r="G9" s="37">
        <v>3.36</v>
      </c>
      <c r="H9" s="36" t="s">
        <v>46</v>
      </c>
      <c r="I9" s="49" t="s">
        <v>68</v>
      </c>
      <c r="J9" s="35">
        <v>28616.02</v>
      </c>
      <c r="K9" s="35">
        <v>10000</v>
      </c>
      <c r="L9" s="50">
        <v>20274</v>
      </c>
      <c r="M9" s="35">
        <v>8000</v>
      </c>
      <c r="N9" s="51">
        <v>0</v>
      </c>
      <c r="O9" s="9"/>
    </row>
    <row r="10" ht="40.7" customHeight="1" spans="1:19">
      <c r="A10" s="1" t="s">
        <v>69</v>
      </c>
      <c r="B10" s="33" t="s">
        <v>70</v>
      </c>
      <c r="C10" s="34">
        <v>2171143</v>
      </c>
      <c r="D10" s="33" t="s">
        <v>66</v>
      </c>
      <c r="E10" s="35">
        <v>2000</v>
      </c>
      <c r="F10" s="36" t="s">
        <v>71</v>
      </c>
      <c r="G10" s="37">
        <v>3.5</v>
      </c>
      <c r="H10" s="36" t="s">
        <v>49</v>
      </c>
      <c r="I10" s="49" t="s">
        <v>68</v>
      </c>
      <c r="J10" s="35">
        <v>28616.02</v>
      </c>
      <c r="K10" s="35">
        <v>10000</v>
      </c>
      <c r="L10" s="50">
        <v>20274</v>
      </c>
      <c r="M10" s="35">
        <v>2000</v>
      </c>
      <c r="N10" s="51">
        <v>0</v>
      </c>
      <c r="O10" s="9"/>
      <c r="P10" s="1"/>
      <c r="Q10" s="1" t="s">
        <v>72</v>
      </c>
      <c r="R10" s="1" t="s">
        <v>73</v>
      </c>
      <c r="S10" s="59"/>
    </row>
    <row r="11" ht="40.7" customHeight="1" spans="1:19">
      <c r="A11" s="1"/>
      <c r="B11" s="38" t="s">
        <v>74</v>
      </c>
      <c r="C11" s="39">
        <v>2205392</v>
      </c>
      <c r="D11" s="38" t="s">
        <v>66</v>
      </c>
      <c r="E11" s="40">
        <v>10900</v>
      </c>
      <c r="F11" s="41" t="s">
        <v>75</v>
      </c>
      <c r="G11" s="42">
        <v>3.29</v>
      </c>
      <c r="H11" s="41" t="s">
        <v>49</v>
      </c>
      <c r="I11" s="52" t="s">
        <v>76</v>
      </c>
      <c r="J11" s="40">
        <v>13700</v>
      </c>
      <c r="K11" s="40">
        <v>10900</v>
      </c>
      <c r="L11" s="53">
        <v>10900</v>
      </c>
      <c r="M11" s="40">
        <v>10900</v>
      </c>
      <c r="N11" s="54"/>
      <c r="O11" s="55"/>
      <c r="P11" s="1"/>
      <c r="Q11" s="1"/>
      <c r="R11" s="1"/>
      <c r="S11" s="59"/>
    </row>
    <row r="12" ht="40.7" customHeight="1" spans="1:19">
      <c r="A12" s="1"/>
      <c r="B12" s="10" t="s">
        <v>77</v>
      </c>
      <c r="C12" s="43">
        <v>809021</v>
      </c>
      <c r="D12" s="10" t="s">
        <v>66</v>
      </c>
      <c r="E12" s="11">
        <v>13100</v>
      </c>
      <c r="F12" s="9" t="s">
        <v>78</v>
      </c>
      <c r="G12" s="44">
        <v>2.98</v>
      </c>
      <c r="H12" s="9" t="s">
        <v>49</v>
      </c>
      <c r="I12" s="56" t="s">
        <v>79</v>
      </c>
      <c r="J12" s="11">
        <v>24516.9</v>
      </c>
      <c r="K12" s="11">
        <v>13100</v>
      </c>
      <c r="L12" s="57">
        <v>18744.86</v>
      </c>
      <c r="M12" s="11">
        <v>13100</v>
      </c>
      <c r="N12" s="58"/>
      <c r="O12" s="9"/>
      <c r="P12" s="1"/>
      <c r="Q12" s="1"/>
      <c r="R12" s="1"/>
      <c r="S12" s="59"/>
    </row>
    <row r="13" ht="14.3" customHeight="1" spans="2:11">
      <c r="B13" s="1" t="s">
        <v>80</v>
      </c>
      <c r="C13" s="1"/>
      <c r="D13" s="1"/>
      <c r="E13" s="1"/>
      <c r="F13" s="1"/>
      <c r="G13" s="1"/>
      <c r="H13" s="1"/>
      <c r="I13" s="1"/>
      <c r="J13" s="1"/>
      <c r="K13" s="1"/>
    </row>
  </sheetData>
  <mergeCells count="8">
    <mergeCell ref="B5:O5"/>
    <mergeCell ref="C7:H7"/>
    <mergeCell ref="J7:K7"/>
    <mergeCell ref="L7:M7"/>
    <mergeCell ref="B13:K13"/>
    <mergeCell ref="I7:I8"/>
    <mergeCell ref="N7:N8"/>
    <mergeCell ref="O7:O8"/>
  </mergeCells>
  <pageMargins left="0.751388888888889" right="0.751388888888889" top="0.267361111111111" bottom="0.267361111111111" header="0" footer="0"/>
  <pageSetup paperSize="9" scale="6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pane ySplit="8" topLeftCell="A9" activePane="bottomLeft" state="frozen"/>
      <selection/>
      <selection pane="bottomLeft" activeCell="F30" sqref="F30"/>
    </sheetView>
  </sheetViews>
  <sheetFormatPr defaultColWidth="10" defaultRowHeight="13.5"/>
  <cols>
    <col min="1" max="1" width="9" hidden="1"/>
    <col min="2" max="2" width="13.5666666666667" customWidth="1"/>
    <col min="3" max="3" width="38.675" customWidth="1"/>
    <col min="4" max="4" width="23.2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3">
      <c r="A1" s="1">
        <v>0</v>
      </c>
      <c r="B1" s="1" t="s">
        <v>81</v>
      </c>
      <c r="C1" s="1" t="s">
        <v>82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83</v>
      </c>
      <c r="G2" s="1" t="s">
        <v>84</v>
      </c>
      <c r="H2" s="1" t="s">
        <v>8</v>
      </c>
    </row>
    <row r="3" hidden="1" spans="1:9">
      <c r="A3" s="1">
        <v>0</v>
      </c>
      <c r="C3" s="1" t="s">
        <v>9</v>
      </c>
      <c r="D3" s="1" t="s">
        <v>85</v>
      </c>
      <c r="E3" s="1" t="s">
        <v>22</v>
      </c>
      <c r="F3" s="1" t="s">
        <v>86</v>
      </c>
      <c r="G3" s="1" t="s">
        <v>87</v>
      </c>
      <c r="H3" s="1" t="s">
        <v>88</v>
      </c>
      <c r="I3" s="1" t="s">
        <v>88</v>
      </c>
    </row>
    <row r="4" ht="14.3" customHeight="1" spans="1:2">
      <c r="A4" s="1">
        <v>0</v>
      </c>
      <c r="B4" s="15" t="s">
        <v>89</v>
      </c>
    </row>
    <row r="5" ht="27.85" customHeight="1" spans="1:7">
      <c r="A5" s="1">
        <v>0</v>
      </c>
      <c r="B5" s="3" t="s">
        <v>90</v>
      </c>
      <c r="C5" s="3"/>
      <c r="D5" s="3"/>
      <c r="E5" s="3"/>
      <c r="F5" s="3"/>
      <c r="G5" s="3"/>
    </row>
    <row r="6" ht="14.3" customHeight="1" spans="1:7">
      <c r="A6" s="1">
        <v>0</v>
      </c>
      <c r="G6" s="4" t="s">
        <v>27</v>
      </c>
    </row>
    <row r="7" ht="19.9" customHeight="1" spans="1:7">
      <c r="A7" s="1">
        <v>0</v>
      </c>
      <c r="B7" s="16" t="s">
        <v>91</v>
      </c>
      <c r="C7" s="17" t="s">
        <v>92</v>
      </c>
      <c r="D7" s="17"/>
      <c r="F7" s="5" t="s">
        <v>93</v>
      </c>
      <c r="G7" s="5"/>
    </row>
    <row r="8" ht="19.9" customHeight="1" spans="1:7">
      <c r="A8" s="1">
        <v>0</v>
      </c>
      <c r="B8" s="16"/>
      <c r="C8" s="18" t="s">
        <v>32</v>
      </c>
      <c r="D8" s="18" t="s">
        <v>94</v>
      </c>
      <c r="F8" s="5" t="s">
        <v>95</v>
      </c>
      <c r="G8" s="5" t="s">
        <v>94</v>
      </c>
    </row>
    <row r="9" ht="18" customHeight="1" spans="1:7">
      <c r="A9" s="1">
        <v>0</v>
      </c>
      <c r="B9" s="19"/>
      <c r="C9" s="20" t="s">
        <v>96</v>
      </c>
      <c r="D9" s="21">
        <f>D10+D11+D12+D13+D14+D15</f>
        <v>37900</v>
      </c>
      <c r="E9" s="22"/>
      <c r="F9" s="20" t="s">
        <v>96</v>
      </c>
      <c r="G9" s="7">
        <f>G10+G11+G12+G13+G14+G15+G16+G17+G18</f>
        <v>37900</v>
      </c>
    </row>
    <row r="10" ht="18" customHeight="1" spans="1:9">
      <c r="A10" s="1" t="s">
        <v>69</v>
      </c>
      <c r="B10" s="23">
        <v>1</v>
      </c>
      <c r="C10" s="24" t="s">
        <v>40</v>
      </c>
      <c r="D10" s="25">
        <v>6300</v>
      </c>
      <c r="E10" s="1" t="s">
        <v>97</v>
      </c>
      <c r="F10" s="10" t="s">
        <v>98</v>
      </c>
      <c r="G10" s="11">
        <v>2300</v>
      </c>
      <c r="H10" s="1" t="s">
        <v>99</v>
      </c>
      <c r="I10" s="1" t="s">
        <v>99</v>
      </c>
    </row>
    <row r="11" ht="18" customHeight="1" spans="1:9">
      <c r="A11" s="1"/>
      <c r="B11" s="23">
        <v>2</v>
      </c>
      <c r="C11" s="24" t="s">
        <v>45</v>
      </c>
      <c r="D11" s="25">
        <v>9500</v>
      </c>
      <c r="E11" s="1"/>
      <c r="F11" s="10" t="s">
        <v>100</v>
      </c>
      <c r="G11" s="11">
        <v>4900</v>
      </c>
      <c r="H11" s="1"/>
      <c r="I11" s="1"/>
    </row>
    <row r="12" ht="18" customHeight="1" spans="1:9">
      <c r="A12" s="1"/>
      <c r="B12" s="23">
        <v>3</v>
      </c>
      <c r="C12" s="24" t="s">
        <v>47</v>
      </c>
      <c r="D12" s="25">
        <v>4200</v>
      </c>
      <c r="E12" s="1"/>
      <c r="F12" s="10" t="s">
        <v>101</v>
      </c>
      <c r="G12" s="11">
        <v>2200</v>
      </c>
      <c r="H12" s="1"/>
      <c r="I12" s="1"/>
    </row>
    <row r="13" ht="18" customHeight="1" spans="1:9">
      <c r="A13" s="1" t="s">
        <v>69</v>
      </c>
      <c r="B13" s="23">
        <v>4</v>
      </c>
      <c r="C13" s="24" t="s">
        <v>50</v>
      </c>
      <c r="D13" s="25">
        <v>11400</v>
      </c>
      <c r="E13" s="1" t="s">
        <v>102</v>
      </c>
      <c r="F13" s="10" t="s">
        <v>103</v>
      </c>
      <c r="G13" s="11">
        <v>500</v>
      </c>
      <c r="H13" s="1" t="s">
        <v>104</v>
      </c>
      <c r="I13" s="1" t="s">
        <v>104</v>
      </c>
    </row>
    <row r="14" ht="18" customHeight="1" spans="1:9">
      <c r="A14" s="1"/>
      <c r="B14" s="23">
        <v>5</v>
      </c>
      <c r="C14" s="24" t="s">
        <v>53</v>
      </c>
      <c r="D14" s="25">
        <v>3300</v>
      </c>
      <c r="E14" s="1"/>
      <c r="F14" s="10" t="s">
        <v>105</v>
      </c>
      <c r="G14" s="11">
        <v>1600</v>
      </c>
      <c r="H14" s="1"/>
      <c r="I14" s="1"/>
    </row>
    <row r="15" ht="18" customHeight="1" spans="1:9">
      <c r="A15" s="1"/>
      <c r="B15" s="23">
        <v>6</v>
      </c>
      <c r="C15" s="24" t="s">
        <v>55</v>
      </c>
      <c r="D15" s="25">
        <v>3200</v>
      </c>
      <c r="E15" s="1"/>
      <c r="F15" s="10" t="s">
        <v>106</v>
      </c>
      <c r="G15" s="11">
        <v>1700</v>
      </c>
      <c r="H15" s="1"/>
      <c r="I15" s="1"/>
    </row>
    <row r="16" ht="18" customHeight="1" spans="1:9">
      <c r="A16" s="1"/>
      <c r="B16" s="26"/>
      <c r="C16" s="27"/>
      <c r="D16" s="28"/>
      <c r="E16" s="1"/>
      <c r="F16" s="10" t="s">
        <v>107</v>
      </c>
      <c r="G16" s="11">
        <v>9000</v>
      </c>
      <c r="H16" s="1"/>
      <c r="I16" s="1"/>
    </row>
    <row r="17" ht="18" customHeight="1" spans="1:9">
      <c r="A17" s="1"/>
      <c r="B17" s="26"/>
      <c r="C17" s="27"/>
      <c r="D17" s="28"/>
      <c r="E17" s="1"/>
      <c r="F17" s="10" t="s">
        <v>108</v>
      </c>
      <c r="G17" s="11">
        <v>9100</v>
      </c>
      <c r="H17" s="1"/>
      <c r="I17" s="1"/>
    </row>
    <row r="18" ht="18" customHeight="1" spans="1:9">
      <c r="A18" s="1"/>
      <c r="B18" s="26"/>
      <c r="C18" s="27"/>
      <c r="D18" s="28"/>
      <c r="E18" s="1"/>
      <c r="F18" s="10" t="s">
        <v>109</v>
      </c>
      <c r="G18" s="11">
        <v>6600</v>
      </c>
      <c r="H18" s="1"/>
      <c r="I18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opLeftCell="B4" workbookViewId="0">
      <selection activeCell="G20" sqref="G20"/>
    </sheetView>
  </sheetViews>
  <sheetFormatPr defaultColWidth="10" defaultRowHeight="13.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/>
    <col min="9" max="9" width="9.76666666666667" customWidth="1"/>
  </cols>
  <sheetData>
    <row r="1" ht="22.5" hidden="1" spans="1:3">
      <c r="A1" s="1">
        <v>0</v>
      </c>
      <c r="B1" s="1" t="s">
        <v>81</v>
      </c>
      <c r="C1" s="1" t="s">
        <v>110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83</v>
      </c>
      <c r="G2" s="1" t="s">
        <v>84</v>
      </c>
      <c r="H2" s="1" t="s">
        <v>58</v>
      </c>
    </row>
    <row r="3" hidden="1" spans="1:8">
      <c r="A3" s="1">
        <v>0</v>
      </c>
      <c r="C3" s="1" t="s">
        <v>9</v>
      </c>
      <c r="D3" s="1" t="s">
        <v>85</v>
      </c>
      <c r="E3" s="1" t="s">
        <v>22</v>
      </c>
      <c r="F3" s="1" t="s">
        <v>86</v>
      </c>
      <c r="G3" s="1" t="s">
        <v>87</v>
      </c>
      <c r="H3" s="1" t="s">
        <v>88</v>
      </c>
    </row>
    <row r="4" ht="14.3" customHeight="1" spans="1:2">
      <c r="A4" s="1">
        <v>0</v>
      </c>
      <c r="B4" s="2" t="s">
        <v>111</v>
      </c>
    </row>
    <row r="5" ht="27.85" customHeight="1" spans="1:7">
      <c r="A5" s="1">
        <v>0</v>
      </c>
      <c r="B5" s="3" t="s">
        <v>112</v>
      </c>
      <c r="C5" s="3"/>
      <c r="D5" s="3"/>
      <c r="E5" s="3"/>
      <c r="F5" s="3"/>
      <c r="G5" s="3"/>
    </row>
    <row r="6" ht="14.3" customHeight="1" spans="1:7">
      <c r="A6" s="1">
        <v>0</v>
      </c>
      <c r="G6" s="4" t="s">
        <v>27</v>
      </c>
    </row>
    <row r="7" ht="19.9" customHeight="1" spans="1:7">
      <c r="A7" s="1">
        <v>0</v>
      </c>
      <c r="B7" s="5" t="s">
        <v>91</v>
      </c>
      <c r="C7" s="5" t="s">
        <v>113</v>
      </c>
      <c r="D7" s="5"/>
      <c r="E7" s="6"/>
      <c r="F7" s="5" t="s">
        <v>114</v>
      </c>
      <c r="G7" s="5"/>
    </row>
    <row r="8" ht="19.9" customHeight="1" spans="1:7">
      <c r="A8" s="1">
        <v>0</v>
      </c>
      <c r="B8" s="5"/>
      <c r="C8" s="5" t="s">
        <v>32</v>
      </c>
      <c r="D8" s="5" t="s">
        <v>94</v>
      </c>
      <c r="E8" s="6"/>
      <c r="F8" s="5" t="s">
        <v>95</v>
      </c>
      <c r="G8" s="5" t="s">
        <v>94</v>
      </c>
    </row>
    <row r="9" ht="17.3" customHeight="1" spans="1:8">
      <c r="A9" s="1">
        <v>0</v>
      </c>
      <c r="C9" s="5" t="s">
        <v>96</v>
      </c>
      <c r="D9" s="7">
        <f>D10+D11+D12+D13</f>
        <v>34000</v>
      </c>
      <c r="E9" s="8"/>
      <c r="F9" s="5" t="s">
        <v>96</v>
      </c>
      <c r="G9" s="7">
        <f>G10</f>
        <v>34000</v>
      </c>
      <c r="H9" s="1"/>
    </row>
    <row r="10" ht="40.7" customHeight="1" spans="1:8">
      <c r="A10" s="1" t="s">
        <v>69</v>
      </c>
      <c r="B10" s="9">
        <v>1</v>
      </c>
      <c r="C10" s="10" t="s">
        <v>70</v>
      </c>
      <c r="D10" s="11">
        <v>2000</v>
      </c>
      <c r="E10" s="10" t="s">
        <v>115</v>
      </c>
      <c r="F10" s="10" t="s">
        <v>116</v>
      </c>
      <c r="G10" s="11">
        <v>34000</v>
      </c>
      <c r="H10" s="1"/>
    </row>
    <row r="11" ht="40.7" customHeight="1" spans="1:8">
      <c r="A11" s="1" t="s">
        <v>69</v>
      </c>
      <c r="B11" s="9">
        <v>2</v>
      </c>
      <c r="C11" s="10" t="s">
        <v>65</v>
      </c>
      <c r="D11" s="11">
        <v>8000</v>
      </c>
      <c r="E11" s="10" t="s">
        <v>117</v>
      </c>
      <c r="F11" s="12"/>
      <c r="G11" s="13"/>
      <c r="H11" s="1"/>
    </row>
    <row r="12" ht="40.7" customHeight="1" spans="1:8">
      <c r="A12" s="1" t="s">
        <v>69</v>
      </c>
      <c r="B12" s="9">
        <v>3</v>
      </c>
      <c r="C12" s="10" t="s">
        <v>77</v>
      </c>
      <c r="D12" s="11">
        <v>13100</v>
      </c>
      <c r="E12" s="10" t="s">
        <v>118</v>
      </c>
      <c r="F12" s="14"/>
      <c r="G12" s="13"/>
      <c r="H12" s="1"/>
    </row>
    <row r="13" ht="40.7" customHeight="1" spans="1:8">
      <c r="A13" s="1" t="s">
        <v>69</v>
      </c>
      <c r="B13" s="9">
        <v>4</v>
      </c>
      <c r="C13" s="10" t="s">
        <v>74</v>
      </c>
      <c r="D13" s="11">
        <v>10900</v>
      </c>
      <c r="E13" s="10" t="s">
        <v>119</v>
      </c>
      <c r="F13" s="14"/>
      <c r="G13" s="13"/>
      <c r="H13" s="1"/>
    </row>
  </sheetData>
  <sortState ref="A10:H44">
    <sortCondition ref="C10:C44"/>
  </sortState>
  <mergeCells count="4">
    <mergeCell ref="B5:G5"/>
    <mergeCell ref="C7:D7"/>
    <mergeCell ref="F7:G7"/>
    <mergeCell ref="B7:B8"/>
  </mergeCells>
  <pageMargins left="0.751388888888889" right="0.751388888888889" top="0.267361111111111" bottom="0.267361111111111" header="0" footer="0"/>
  <pageSetup paperSize="9" scale="5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2023-06-13T06:19:00Z</dcterms:created>
  <dcterms:modified xsi:type="dcterms:W3CDTF">2023-07-12T07:46:35Z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