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85" firstSheet="3" activeTab="3"/>
  </bookViews>
  <sheets>
    <sheet name="第一季度汇总" sheetId="4" state="hidden" r:id="rId1"/>
    <sheet name="第二季度汇总" sheetId="8" state="hidden" r:id="rId2"/>
    <sheet name="第三季度汇总" sheetId="12" state="hidden" r:id="rId3"/>
    <sheet name="2月" sheetId="19" r:id="rId4"/>
  </sheets>
  <definedNames>
    <definedName name="_xlnm.Print_Area" localSheetId="3">'2月'!$A$1:$O$23</definedName>
  </definedNames>
  <calcPr calcId="144525"/>
</workbook>
</file>

<file path=xl/sharedStrings.xml><?xml version="1.0" encoding="utf-8"?>
<sst xmlns="http://schemas.openxmlformats.org/spreadsheetml/2006/main" count="119" uniqueCount="48">
  <si>
    <r>
      <rPr>
        <b/>
        <sz val="20"/>
        <rFont val="宋体"/>
        <charset val="134"/>
      </rPr>
      <t>昌黎县2019</t>
    </r>
    <r>
      <rPr>
        <b/>
        <sz val="20"/>
        <rFont val="宋体"/>
        <charset val="134"/>
      </rPr>
      <t>年第一季度农村干部固定补贴发放表</t>
    </r>
  </si>
  <si>
    <t>中共昌黎县委组织部</t>
  </si>
  <si>
    <t>乡镇</t>
  </si>
  <si>
    <r>
      <rPr>
        <b/>
        <sz val="12"/>
        <rFont val="宋体"/>
        <charset val="134"/>
      </rPr>
      <t>1</t>
    </r>
    <r>
      <rPr>
        <b/>
        <sz val="12"/>
        <rFont val="宋体"/>
        <charset val="134"/>
      </rPr>
      <t>月份
补贴</t>
    </r>
  </si>
  <si>
    <t>2月份
补贴</t>
  </si>
  <si>
    <r>
      <rPr>
        <b/>
        <sz val="12"/>
        <rFont val="宋体"/>
        <charset val="134"/>
      </rPr>
      <t>3</t>
    </r>
    <r>
      <rPr>
        <b/>
        <sz val="12"/>
        <rFont val="宋体"/>
        <charset val="134"/>
      </rPr>
      <t>月份
补贴</t>
    </r>
  </si>
  <si>
    <t>合计</t>
  </si>
  <si>
    <t>昌黎镇</t>
  </si>
  <si>
    <t>靖安镇</t>
  </si>
  <si>
    <t>安山镇</t>
  </si>
  <si>
    <t>大蒲河镇</t>
  </si>
  <si>
    <t>新集镇</t>
  </si>
  <si>
    <t>刘台庄镇</t>
  </si>
  <si>
    <t>龙家店镇</t>
  </si>
  <si>
    <t>泥井镇</t>
  </si>
  <si>
    <t>茹荷镇</t>
  </si>
  <si>
    <t>朱各庄镇</t>
  </si>
  <si>
    <t>团林乡</t>
  </si>
  <si>
    <t>荒佃庄镇</t>
  </si>
  <si>
    <t>葛条港乡</t>
  </si>
  <si>
    <t>两山乡</t>
  </si>
  <si>
    <t>十里铺乡</t>
  </si>
  <si>
    <t>马坨店乡</t>
  </si>
  <si>
    <t>城郊区工委</t>
  </si>
  <si>
    <t>总计</t>
  </si>
  <si>
    <t>制表：                                           审核：</t>
  </si>
  <si>
    <r>
      <rPr>
        <b/>
        <sz val="20"/>
        <rFont val="宋体"/>
        <charset val="134"/>
      </rPr>
      <t>昌黎县2019</t>
    </r>
    <r>
      <rPr>
        <b/>
        <sz val="20"/>
        <rFont val="宋体"/>
        <charset val="134"/>
      </rPr>
      <t>年第二季度农村干部固定补贴发放表</t>
    </r>
  </si>
  <si>
    <r>
      <rPr>
        <b/>
        <sz val="12"/>
        <rFont val="宋体"/>
        <charset val="134"/>
      </rPr>
      <t>4</t>
    </r>
    <r>
      <rPr>
        <b/>
        <sz val="12"/>
        <rFont val="宋体"/>
        <charset val="134"/>
      </rPr>
      <t>月份
补贴</t>
    </r>
  </si>
  <si>
    <t>5月份
补贴</t>
  </si>
  <si>
    <r>
      <rPr>
        <b/>
        <sz val="12"/>
        <rFont val="宋体"/>
        <charset val="134"/>
      </rPr>
      <t>6</t>
    </r>
    <r>
      <rPr>
        <b/>
        <sz val="12"/>
        <rFont val="宋体"/>
        <charset val="134"/>
      </rPr>
      <t>月份
补贴</t>
    </r>
  </si>
  <si>
    <t>刘台上半年，多发两个书记让贤工资，少发两个支委工资</t>
  </si>
  <si>
    <r>
      <rPr>
        <b/>
        <sz val="20"/>
        <rFont val="宋体"/>
        <charset val="134"/>
      </rPr>
      <t>昌黎县2019</t>
    </r>
    <r>
      <rPr>
        <b/>
        <sz val="20"/>
        <rFont val="宋体"/>
        <charset val="134"/>
      </rPr>
      <t>年第三季度农村干部固定补贴发放表</t>
    </r>
  </si>
  <si>
    <t>7月份
补贴</t>
  </si>
  <si>
    <t>8月份
补贴</t>
  </si>
  <si>
    <r>
      <rPr>
        <b/>
        <sz val="12"/>
        <rFont val="宋体"/>
        <charset val="134"/>
      </rPr>
      <t>9</t>
    </r>
    <r>
      <rPr>
        <b/>
        <sz val="12"/>
        <rFont val="宋体"/>
        <charset val="134"/>
      </rPr>
      <t>月份
补贴</t>
    </r>
  </si>
  <si>
    <t>昌黎县2024年2月份农村干部固定补贴发放表</t>
  </si>
  <si>
    <t>行政
村数</t>
  </si>
  <si>
    <t>村正职情况</t>
  </si>
  <si>
    <t>其他两委成员</t>
  </si>
  <si>
    <t>月补贴</t>
  </si>
  <si>
    <t>村支部书记</t>
  </si>
  <si>
    <t>村委会主任</t>
  </si>
  <si>
    <t>一人兼</t>
  </si>
  <si>
    <t>副书记</t>
  </si>
  <si>
    <t>副主任</t>
  </si>
  <si>
    <t>其他两委</t>
  </si>
  <si>
    <t>人数</t>
  </si>
  <si>
    <t>南区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</si>
</sst>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1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33" fillId="25" borderId="20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5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8" fillId="0" borderId="4" xfId="50" applyFont="1" applyFill="1" applyBorder="1" applyAlignment="1">
      <alignment horizontal="center" vertical="center" wrapText="1"/>
    </xf>
    <xf numFmtId="0" fontId="8" fillId="0" borderId="4" xfId="44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5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4" xfId="50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31" fontId="0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2" fontId="0" fillId="0" borderId="0" xfId="0" applyNumberForma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2" fontId="0" fillId="0" borderId="0" xfId="0" applyNumberFormat="1" applyFont="1" applyBorder="1" applyAlignment="1">
      <alignment horizontal="left" vertical="center"/>
    </xf>
    <xf numFmtId="31" fontId="0" fillId="0" borderId="0" xfId="0" applyNumberFormat="1" applyFont="1" applyBorder="1" applyAlignment="1">
      <alignment horizontal="right" vertical="center"/>
    </xf>
    <xf numFmtId="31" fontId="0" fillId="0" borderId="0" xfId="0" applyNumberFormat="1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77" fontId="0" fillId="0" borderId="4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E25"/>
  <sheetViews>
    <sheetView workbookViewId="0">
      <selection activeCell="B7" sqref="B7"/>
    </sheetView>
  </sheetViews>
  <sheetFormatPr defaultColWidth="9" defaultRowHeight="13.5" outlineLevelCol="4"/>
  <cols>
    <col min="1" max="1" width="17" customWidth="1"/>
    <col min="2" max="2" width="16.5" customWidth="1"/>
    <col min="3" max="3" width="15.5" customWidth="1"/>
    <col min="4" max="4" width="16.5" customWidth="1"/>
    <col min="5" max="5" width="18.25" customWidth="1"/>
  </cols>
  <sheetData>
    <row r="1" ht="52.5" customHeight="1" spans="1:5">
      <c r="A1" s="40" t="s">
        <v>0</v>
      </c>
      <c r="B1" s="40"/>
      <c r="C1" s="40"/>
      <c r="D1" s="40"/>
      <c r="E1" s="40"/>
    </row>
    <row r="2" ht="30.75" customHeight="1" spans="1:5">
      <c r="A2" s="41" t="s">
        <v>1</v>
      </c>
      <c r="B2" s="41"/>
      <c r="C2" s="41"/>
      <c r="D2" s="43"/>
      <c r="E2" s="44"/>
    </row>
    <row r="3" spans="1:5">
      <c r="A3" s="45" t="s">
        <v>2</v>
      </c>
      <c r="B3" s="46" t="s">
        <v>3</v>
      </c>
      <c r="C3" s="46" t="s">
        <v>4</v>
      </c>
      <c r="D3" s="46" t="s">
        <v>5</v>
      </c>
      <c r="E3" s="48" t="s">
        <v>6</v>
      </c>
    </row>
    <row r="4" spans="1:5">
      <c r="A4" s="49"/>
      <c r="B4" s="50"/>
      <c r="C4" s="50"/>
      <c r="D4" s="50"/>
      <c r="E4" s="52"/>
    </row>
    <row r="5" spans="1:5">
      <c r="A5" s="49"/>
      <c r="B5" s="50"/>
      <c r="C5" s="50"/>
      <c r="D5" s="50"/>
      <c r="E5" s="53"/>
    </row>
    <row r="6" ht="24.95" customHeight="1" spans="1:5">
      <c r="A6" s="54" t="s">
        <v>7</v>
      </c>
      <c r="B6" s="58">
        <v>47981.1328125</v>
      </c>
      <c r="C6" s="57">
        <v>47981.1328125</v>
      </c>
      <c r="D6" s="59">
        <v>47981.1328125</v>
      </c>
      <c r="E6" s="58">
        <f t="shared" ref="E6:E22" si="0">SUM(B6:D6)</f>
        <v>143943.3984375</v>
      </c>
    </row>
    <row r="7" ht="24.95" customHeight="1" spans="1:5">
      <c r="A7" s="54" t="s">
        <v>8</v>
      </c>
      <c r="B7" s="59">
        <v>195161.8125</v>
      </c>
      <c r="C7" s="57">
        <v>195161.8125</v>
      </c>
      <c r="D7" s="59">
        <v>195161.8125</v>
      </c>
      <c r="E7" s="58">
        <f t="shared" si="0"/>
        <v>585485.4375</v>
      </c>
    </row>
    <row r="8" ht="24.95" customHeight="1" spans="1:5">
      <c r="A8" s="54" t="s">
        <v>9</v>
      </c>
      <c r="B8" s="60">
        <v>213082.4765625</v>
      </c>
      <c r="C8" s="57">
        <v>213082.4765625</v>
      </c>
      <c r="D8" s="59">
        <v>212388.7734375</v>
      </c>
      <c r="E8" s="58">
        <f t="shared" si="0"/>
        <v>638553.7265625</v>
      </c>
    </row>
    <row r="9" ht="24.95" customHeight="1" spans="1:5">
      <c r="A9" s="54" t="s">
        <v>10</v>
      </c>
      <c r="B9" s="60">
        <v>75729.2578125</v>
      </c>
      <c r="C9" s="57">
        <v>75729.2578125</v>
      </c>
      <c r="D9" s="59">
        <v>105375.86</v>
      </c>
      <c r="E9" s="58">
        <f t="shared" si="0"/>
        <v>256834.375625</v>
      </c>
    </row>
    <row r="10" ht="24.95" customHeight="1" spans="1:5">
      <c r="A10" s="54" t="s">
        <v>11</v>
      </c>
      <c r="B10" s="60">
        <v>232737.3984375</v>
      </c>
      <c r="C10" s="57">
        <v>232737.3984375</v>
      </c>
      <c r="D10" s="59">
        <v>232737.3984375</v>
      </c>
      <c r="E10" s="58">
        <f t="shared" si="0"/>
        <v>698212.1953125</v>
      </c>
    </row>
    <row r="11" ht="24.95" customHeight="1" spans="1:5">
      <c r="A11" s="54" t="s">
        <v>12</v>
      </c>
      <c r="B11" s="60">
        <v>144637.1015625</v>
      </c>
      <c r="C11" s="57">
        <v>144637.1015625</v>
      </c>
      <c r="D11" s="59">
        <v>144637.1015625</v>
      </c>
      <c r="E11" s="58">
        <f t="shared" si="0"/>
        <v>433911.3046875</v>
      </c>
    </row>
    <row r="12" ht="24.95" customHeight="1" spans="1:5">
      <c r="A12" s="54" t="s">
        <v>13</v>
      </c>
      <c r="B12" s="60">
        <v>215163.5859375</v>
      </c>
      <c r="C12" s="57">
        <v>215163.5859375</v>
      </c>
      <c r="D12" s="59">
        <v>215163.5859375</v>
      </c>
      <c r="E12" s="58">
        <f t="shared" si="0"/>
        <v>645490.7578125</v>
      </c>
    </row>
    <row r="13" ht="24.95" customHeight="1" spans="1:5">
      <c r="A13" s="54" t="s">
        <v>14</v>
      </c>
      <c r="B13" s="60">
        <v>204179.953125</v>
      </c>
      <c r="C13" s="57">
        <v>204179.953125</v>
      </c>
      <c r="D13" s="59">
        <v>204179.953125</v>
      </c>
      <c r="E13" s="58">
        <f t="shared" si="0"/>
        <v>612539.859375</v>
      </c>
    </row>
    <row r="14" ht="24.95" customHeight="1" spans="1:5">
      <c r="A14" s="54" t="s">
        <v>15</v>
      </c>
      <c r="B14" s="60">
        <v>103593</v>
      </c>
      <c r="C14" s="57">
        <v>103593</v>
      </c>
      <c r="D14" s="59">
        <v>103593</v>
      </c>
      <c r="E14" s="58">
        <f t="shared" si="0"/>
        <v>310779</v>
      </c>
    </row>
    <row r="15" ht="24.95" customHeight="1" spans="1:5">
      <c r="A15" s="54" t="s">
        <v>16</v>
      </c>
      <c r="B15" s="60">
        <v>67520.4375</v>
      </c>
      <c r="C15" s="57">
        <v>67520.4375</v>
      </c>
      <c r="D15" s="59">
        <v>67520.4375</v>
      </c>
      <c r="E15" s="58">
        <f t="shared" si="0"/>
        <v>202561.3125</v>
      </c>
    </row>
    <row r="16" ht="24.95" customHeight="1" spans="1:5">
      <c r="A16" s="54" t="s">
        <v>17</v>
      </c>
      <c r="B16" s="60">
        <v>40581.6328125</v>
      </c>
      <c r="C16" s="57">
        <v>40581.6328125</v>
      </c>
      <c r="D16" s="59">
        <v>40581.6328125</v>
      </c>
      <c r="E16" s="58">
        <f t="shared" si="0"/>
        <v>121744.8984375</v>
      </c>
    </row>
    <row r="17" ht="24.95" customHeight="1" spans="1:5">
      <c r="A17" s="54" t="s">
        <v>18</v>
      </c>
      <c r="B17" s="60">
        <v>183715.7109375</v>
      </c>
      <c r="C17" s="57">
        <v>183715.7109375</v>
      </c>
      <c r="D17" s="59">
        <v>183715.7109375</v>
      </c>
      <c r="E17" s="58">
        <f t="shared" si="0"/>
        <v>551147.1328125</v>
      </c>
    </row>
    <row r="18" ht="24.95" customHeight="1" spans="1:5">
      <c r="A18" s="54" t="s">
        <v>19</v>
      </c>
      <c r="B18" s="60">
        <v>67867.2890625</v>
      </c>
      <c r="C18" s="57">
        <v>64398.7734375</v>
      </c>
      <c r="D18" s="57">
        <v>64398.7734375</v>
      </c>
      <c r="E18" s="58">
        <f t="shared" si="0"/>
        <v>196664.8359375</v>
      </c>
    </row>
    <row r="19" ht="24.95" customHeight="1" spans="1:5">
      <c r="A19" s="54" t="s">
        <v>20</v>
      </c>
      <c r="B19" s="60">
        <v>81510.1171875</v>
      </c>
      <c r="C19" s="60">
        <v>81510.1171875</v>
      </c>
      <c r="D19" s="60">
        <v>81510.1171875</v>
      </c>
      <c r="E19" s="58">
        <f t="shared" si="0"/>
        <v>244530.3515625</v>
      </c>
    </row>
    <row r="20" ht="24.95" customHeight="1" spans="1:5">
      <c r="A20" s="54" t="s">
        <v>21</v>
      </c>
      <c r="B20" s="60">
        <v>67173.5859375</v>
      </c>
      <c r="C20" s="60">
        <v>67173.5859375</v>
      </c>
      <c r="D20" s="60">
        <v>67173.5859375</v>
      </c>
      <c r="E20" s="58">
        <f t="shared" si="0"/>
        <v>201520.7578125</v>
      </c>
    </row>
    <row r="21" ht="24.95" customHeight="1" spans="1:5">
      <c r="A21" s="54" t="s">
        <v>22</v>
      </c>
      <c r="B21" s="60">
        <v>162326.53125</v>
      </c>
      <c r="C21" s="60">
        <v>162326.53125</v>
      </c>
      <c r="D21" s="60">
        <v>162326.53125</v>
      </c>
      <c r="E21" s="58">
        <f t="shared" si="0"/>
        <v>486979.59375</v>
      </c>
    </row>
    <row r="22" ht="24.95" customHeight="1" spans="1:5">
      <c r="A22" s="54" t="s">
        <v>23</v>
      </c>
      <c r="B22" s="60">
        <v>151805.3671875</v>
      </c>
      <c r="C22" s="60">
        <v>151805.3671875</v>
      </c>
      <c r="D22" s="60">
        <v>151805.3671875</v>
      </c>
      <c r="E22" s="58">
        <f t="shared" si="0"/>
        <v>455416.1015625</v>
      </c>
    </row>
    <row r="23" ht="24.95" customHeight="1" spans="1:5">
      <c r="A23" s="62" t="s">
        <v>24</v>
      </c>
      <c r="B23" s="63">
        <v>2254766.390625</v>
      </c>
      <c r="C23" s="63">
        <v>2251297.875</v>
      </c>
      <c r="D23" s="63">
        <v>2286956.57</v>
      </c>
      <c r="E23" s="63">
        <f>SUM(E6:E22)</f>
        <v>6786315.0396875</v>
      </c>
    </row>
    <row r="24" spans="1:5">
      <c r="A24" s="67" t="s">
        <v>25</v>
      </c>
      <c r="B24" s="67"/>
      <c r="C24" s="67"/>
      <c r="D24" s="67"/>
      <c r="E24" s="67"/>
    </row>
  </sheetData>
  <mergeCells count="7">
    <mergeCell ref="A1:E1"/>
    <mergeCell ref="A3:A5"/>
    <mergeCell ref="B3:B5"/>
    <mergeCell ref="C3:C5"/>
    <mergeCell ref="D3:D5"/>
    <mergeCell ref="E3:E5"/>
    <mergeCell ref="A24:E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J30"/>
  <sheetViews>
    <sheetView topLeftCell="A13" workbookViewId="0">
      <selection activeCell="A1" sqref="$A1:$XFD1048576"/>
    </sheetView>
  </sheetViews>
  <sheetFormatPr defaultColWidth="9" defaultRowHeight="13.5"/>
  <cols>
    <col min="1" max="1" width="17" customWidth="1"/>
    <col min="2" max="2" width="16.5" customWidth="1"/>
    <col min="3" max="3" width="15.5" customWidth="1"/>
    <col min="4" max="4" width="16.5" customWidth="1"/>
    <col min="5" max="5" width="18.25" customWidth="1"/>
  </cols>
  <sheetData>
    <row r="1" ht="52.5" customHeight="1" spans="1:5">
      <c r="A1" s="40" t="s">
        <v>26</v>
      </c>
      <c r="B1" s="40"/>
      <c r="C1" s="40"/>
      <c r="D1" s="40"/>
      <c r="E1" s="40"/>
    </row>
    <row r="2" ht="30.75" customHeight="1" spans="1:5">
      <c r="A2" s="41" t="s">
        <v>1</v>
      </c>
      <c r="B2" s="41"/>
      <c r="C2" s="41"/>
      <c r="D2" s="43"/>
      <c r="E2" s="44"/>
    </row>
    <row r="3" spans="1:5">
      <c r="A3" s="45" t="s">
        <v>2</v>
      </c>
      <c r="B3" s="46" t="s">
        <v>27</v>
      </c>
      <c r="C3" s="46" t="s">
        <v>28</v>
      </c>
      <c r="D3" s="46" t="s">
        <v>29</v>
      </c>
      <c r="E3" s="48" t="s">
        <v>6</v>
      </c>
    </row>
    <row r="4" spans="1:5">
      <c r="A4" s="49"/>
      <c r="B4" s="50"/>
      <c r="C4" s="50"/>
      <c r="D4" s="50"/>
      <c r="E4" s="52"/>
    </row>
    <row r="5" spans="1:5">
      <c r="A5" s="49"/>
      <c r="B5" s="50"/>
      <c r="C5" s="50"/>
      <c r="D5" s="50"/>
      <c r="E5" s="53"/>
    </row>
    <row r="6" ht="24.95" customHeight="1" spans="1:5">
      <c r="A6" s="54" t="s">
        <v>7</v>
      </c>
      <c r="B6" s="58">
        <v>47981.1328125</v>
      </c>
      <c r="C6" s="57">
        <v>47981.1328125</v>
      </c>
      <c r="D6" s="59">
        <v>47981.1328125</v>
      </c>
      <c r="E6" s="58">
        <f t="shared" ref="E6:E22" si="0">SUM(B6:D6)</f>
        <v>143943.3984375</v>
      </c>
    </row>
    <row r="7" ht="24.95" customHeight="1" spans="1:5">
      <c r="A7" s="54" t="s">
        <v>8</v>
      </c>
      <c r="B7" s="59">
        <v>195855.515625</v>
      </c>
      <c r="C7" s="57">
        <v>195161.8125</v>
      </c>
      <c r="D7" s="59">
        <v>195161.8125</v>
      </c>
      <c r="E7" s="58">
        <f t="shared" si="0"/>
        <v>586179.140625</v>
      </c>
    </row>
    <row r="8" ht="24.95" customHeight="1" spans="1:5">
      <c r="A8" s="54" t="s">
        <v>9</v>
      </c>
      <c r="B8" s="60">
        <v>212388.7734375</v>
      </c>
      <c r="C8" s="57">
        <v>211001.3671875</v>
      </c>
      <c r="D8" s="59">
        <v>211001.3671875</v>
      </c>
      <c r="E8" s="58">
        <f t="shared" si="0"/>
        <v>634391.5078125</v>
      </c>
    </row>
    <row r="9" ht="24.95" customHeight="1" spans="1:5">
      <c r="A9" s="54" t="s">
        <v>10</v>
      </c>
      <c r="B9" s="60">
        <v>75729.2578125</v>
      </c>
      <c r="C9" s="57">
        <v>75729.2578125</v>
      </c>
      <c r="D9" s="59">
        <v>75729.2578125</v>
      </c>
      <c r="E9" s="58">
        <f t="shared" si="0"/>
        <v>227187.7734375</v>
      </c>
    </row>
    <row r="10" ht="24.95" customHeight="1" spans="1:5">
      <c r="A10" s="54" t="s">
        <v>11</v>
      </c>
      <c r="B10" s="60">
        <v>233662.3359375</v>
      </c>
      <c r="C10" s="57">
        <v>233662.3359375</v>
      </c>
      <c r="D10" s="59">
        <v>233662.3359375</v>
      </c>
      <c r="E10" s="58">
        <f t="shared" si="0"/>
        <v>700987.0078125</v>
      </c>
    </row>
    <row r="11" ht="24.95" customHeight="1" spans="1:5">
      <c r="A11" s="54" t="s">
        <v>12</v>
      </c>
      <c r="B11" s="60">
        <v>144637.1015625</v>
      </c>
      <c r="C11" s="57">
        <v>144637.1015625</v>
      </c>
      <c r="D11" s="59">
        <v>144637.1015625</v>
      </c>
      <c r="E11" s="58">
        <f t="shared" si="0"/>
        <v>433911.3046875</v>
      </c>
    </row>
    <row r="12" ht="24.95" customHeight="1" spans="1:5">
      <c r="A12" s="54" t="s">
        <v>13</v>
      </c>
      <c r="B12" s="60">
        <v>215163.5859375</v>
      </c>
      <c r="C12" s="57">
        <v>215163.5859375</v>
      </c>
      <c r="D12" s="59">
        <v>215163.5859375</v>
      </c>
      <c r="E12" s="58">
        <f t="shared" si="0"/>
        <v>645490.7578125</v>
      </c>
    </row>
    <row r="13" ht="24.95" customHeight="1" spans="1:5">
      <c r="A13" s="54" t="s">
        <v>14</v>
      </c>
      <c r="B13" s="60">
        <v>204179.953125</v>
      </c>
      <c r="C13" s="57">
        <v>204179.953125</v>
      </c>
      <c r="D13" s="59">
        <v>204179.953125</v>
      </c>
      <c r="E13" s="58">
        <f t="shared" si="0"/>
        <v>612539.859375</v>
      </c>
    </row>
    <row r="14" ht="24.95" customHeight="1" spans="1:5">
      <c r="A14" s="54" t="s">
        <v>15</v>
      </c>
      <c r="B14" s="60">
        <v>103593</v>
      </c>
      <c r="C14" s="57">
        <v>103593</v>
      </c>
      <c r="D14" s="59">
        <v>103593</v>
      </c>
      <c r="E14" s="58">
        <f t="shared" si="0"/>
        <v>310779</v>
      </c>
    </row>
    <row r="15" ht="24.95" customHeight="1" spans="1:5">
      <c r="A15" s="54" t="s">
        <v>16</v>
      </c>
      <c r="B15" s="60">
        <v>67520.4375</v>
      </c>
      <c r="C15" s="57">
        <v>67520.4375</v>
      </c>
      <c r="D15" s="59">
        <v>67520.4375</v>
      </c>
      <c r="E15" s="58">
        <f t="shared" si="0"/>
        <v>202561.3125</v>
      </c>
    </row>
    <row r="16" ht="24.95" customHeight="1" spans="1:10">
      <c r="A16" s="54" t="s">
        <v>17</v>
      </c>
      <c r="B16" s="60">
        <v>40581.6328125</v>
      </c>
      <c r="C16" s="57">
        <v>40581.6328125</v>
      </c>
      <c r="D16" s="59">
        <v>40581.6328125</v>
      </c>
      <c r="E16" s="58">
        <f t="shared" si="0"/>
        <v>121744.8984375</v>
      </c>
      <c r="J16" s="63"/>
    </row>
    <row r="17" ht="24.95" customHeight="1" spans="1:5">
      <c r="A17" s="54" t="s">
        <v>18</v>
      </c>
      <c r="B17" s="60">
        <v>183715.7109375</v>
      </c>
      <c r="C17" s="57">
        <v>183715.7109375</v>
      </c>
      <c r="D17" s="59">
        <v>183715.7109375</v>
      </c>
      <c r="E17" s="58">
        <f t="shared" si="0"/>
        <v>551147.1328125</v>
      </c>
    </row>
    <row r="18" ht="24.95" customHeight="1" spans="1:5">
      <c r="A18" s="54" t="s">
        <v>19</v>
      </c>
      <c r="B18" s="60">
        <v>64861.2421875</v>
      </c>
      <c r="C18" s="57">
        <v>64861.2421875</v>
      </c>
      <c r="D18" s="57">
        <v>64861.2421875</v>
      </c>
      <c r="E18" s="58">
        <f t="shared" si="0"/>
        <v>194583.7265625</v>
      </c>
    </row>
    <row r="19" ht="24.95" customHeight="1" spans="1:5">
      <c r="A19" s="54" t="s">
        <v>20</v>
      </c>
      <c r="B19" s="60">
        <v>81510.1171875</v>
      </c>
      <c r="C19" s="60">
        <v>81510.1171875</v>
      </c>
      <c r="D19" s="60">
        <v>80816.4140625</v>
      </c>
      <c r="E19" s="58">
        <f t="shared" si="0"/>
        <v>243836.6484375</v>
      </c>
    </row>
    <row r="20" ht="24.95" customHeight="1" spans="1:5">
      <c r="A20" s="54" t="s">
        <v>21</v>
      </c>
      <c r="B20" s="60">
        <v>67173.5859375</v>
      </c>
      <c r="C20" s="60">
        <v>67173.5859375</v>
      </c>
      <c r="D20" s="60">
        <v>67173.5859375</v>
      </c>
      <c r="E20" s="58">
        <f t="shared" si="0"/>
        <v>201520.7578125</v>
      </c>
    </row>
    <row r="21" ht="24.95" customHeight="1" spans="1:5">
      <c r="A21" s="54" t="s">
        <v>22</v>
      </c>
      <c r="B21" s="60">
        <v>162326.53125</v>
      </c>
      <c r="C21" s="60">
        <v>162326.53125</v>
      </c>
      <c r="D21" s="60">
        <v>162326.53125</v>
      </c>
      <c r="E21" s="58">
        <f t="shared" si="0"/>
        <v>486979.59375</v>
      </c>
    </row>
    <row r="22" ht="24.95" customHeight="1" spans="1:5">
      <c r="A22" s="54" t="s">
        <v>23</v>
      </c>
      <c r="B22" s="60">
        <v>151805.3671875</v>
      </c>
      <c r="C22" s="60">
        <v>151805.3671875</v>
      </c>
      <c r="D22" s="60">
        <v>151805.3671875</v>
      </c>
      <c r="E22" s="58">
        <f t="shared" si="0"/>
        <v>455416.1015625</v>
      </c>
    </row>
    <row r="23" ht="24.95" customHeight="1" spans="1:5">
      <c r="A23" s="62" t="s">
        <v>24</v>
      </c>
      <c r="B23" s="63">
        <f>B6+B7+B8+B9+B10+B11+B12+B13+B14+B15+B16+B17+B18+B19+B20+B21+B22</f>
        <v>2252685.28125</v>
      </c>
      <c r="C23" s="63">
        <f>C6+C7+C8+C9+C10+C11+C12+C13+C14+C15+C16+C17+C18+C19+C20+C21+C22</f>
        <v>2250604.171875</v>
      </c>
      <c r="D23" s="63">
        <f>D6+D7+D8+D9+D10+D11+D12+D13+D14+D15+D16+D17+D18+D19+D20+D21+D22</f>
        <v>2249910.46875</v>
      </c>
      <c r="E23" s="63">
        <f>E6+E7+E8+E9+E10+E11+E12+E14+E13+E15+E16+E17+E18+E19+E20+E21+E22</f>
        <v>6753199.921875</v>
      </c>
    </row>
    <row r="24" spans="1:5">
      <c r="A24" s="67" t="s">
        <v>25</v>
      </c>
      <c r="B24" s="67"/>
      <c r="C24" s="67"/>
      <c r="D24" s="67"/>
      <c r="E24" s="67"/>
    </row>
    <row r="27" spans="1:5">
      <c r="A27" s="68" t="s">
        <v>30</v>
      </c>
      <c r="B27" s="69"/>
      <c r="C27" s="69"/>
      <c r="D27" s="69"/>
      <c r="E27" s="69"/>
    </row>
    <row r="28" spans="1:5">
      <c r="A28" s="69"/>
      <c r="B28" s="69"/>
      <c r="C28" s="69"/>
      <c r="D28" s="69"/>
      <c r="E28" s="69"/>
    </row>
    <row r="29" spans="1:5">
      <c r="A29" s="69"/>
      <c r="B29" s="69"/>
      <c r="C29" s="69"/>
      <c r="D29" s="69"/>
      <c r="E29" s="69"/>
    </row>
    <row r="30" spans="1:5">
      <c r="A30" s="69"/>
      <c r="B30" s="69"/>
      <c r="C30" s="69"/>
      <c r="D30" s="69"/>
      <c r="E30" s="69"/>
    </row>
  </sheetData>
  <mergeCells count="8">
    <mergeCell ref="A1:E1"/>
    <mergeCell ref="A3:A5"/>
    <mergeCell ref="B3:B5"/>
    <mergeCell ref="C3:C5"/>
    <mergeCell ref="D3:D5"/>
    <mergeCell ref="E3:E5"/>
    <mergeCell ref="A27:E30"/>
    <mergeCell ref="A24:E2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E25"/>
  <sheetViews>
    <sheetView workbookViewId="0">
      <selection activeCell="A1" sqref="$A1:$XFD1048576"/>
    </sheetView>
  </sheetViews>
  <sheetFormatPr defaultColWidth="9" defaultRowHeight="13.5" outlineLevelCol="4"/>
  <cols>
    <col min="1" max="1" width="17" customWidth="1"/>
    <col min="2" max="2" width="16.5" customWidth="1"/>
    <col min="3" max="3" width="15.5" style="39" customWidth="1"/>
    <col min="4" max="4" width="16.5" customWidth="1"/>
    <col min="5" max="5" width="18.25" customWidth="1"/>
  </cols>
  <sheetData>
    <row r="1" ht="52.5" customHeight="1" spans="1:5">
      <c r="A1" s="40" t="s">
        <v>31</v>
      </c>
      <c r="B1" s="40"/>
      <c r="C1" s="40"/>
      <c r="D1" s="40"/>
      <c r="E1" s="40"/>
    </row>
    <row r="2" ht="29.45" customHeight="1" spans="1:5">
      <c r="A2" s="41" t="s">
        <v>1</v>
      </c>
      <c r="B2" s="41"/>
      <c r="C2" s="42"/>
      <c r="D2" s="43"/>
      <c r="E2" s="44"/>
    </row>
    <row r="3" spans="1:5">
      <c r="A3" s="45" t="s">
        <v>2</v>
      </c>
      <c r="B3" s="46" t="s">
        <v>32</v>
      </c>
      <c r="C3" s="47" t="s">
        <v>33</v>
      </c>
      <c r="D3" s="46" t="s">
        <v>34</v>
      </c>
      <c r="E3" s="48" t="s">
        <v>6</v>
      </c>
    </row>
    <row r="4" spans="1:5">
      <c r="A4" s="49"/>
      <c r="B4" s="50"/>
      <c r="C4" s="51"/>
      <c r="D4" s="50"/>
      <c r="E4" s="52"/>
    </row>
    <row r="5" spans="1:5">
      <c r="A5" s="49"/>
      <c r="B5" s="50"/>
      <c r="C5" s="51"/>
      <c r="D5" s="50"/>
      <c r="E5" s="53"/>
    </row>
    <row r="6" ht="28.15" customHeight="1" spans="1:5">
      <c r="A6" s="54" t="s">
        <v>7</v>
      </c>
      <c r="B6" s="55">
        <v>47981.1328125</v>
      </c>
      <c r="C6" s="56">
        <v>47981.1328125</v>
      </c>
      <c r="D6" s="57">
        <v>45206.3203125</v>
      </c>
      <c r="E6" s="58">
        <f t="shared" ref="E6:E22" si="0">SUM(B6:D6)</f>
        <v>141168.5859375</v>
      </c>
    </row>
    <row r="7" ht="28.15" customHeight="1" spans="1:5">
      <c r="A7" s="54" t="s">
        <v>8</v>
      </c>
      <c r="B7" s="59">
        <v>195855.515625</v>
      </c>
      <c r="C7" s="56">
        <v>195624.28125</v>
      </c>
      <c r="D7" s="57">
        <v>192849.46875</v>
      </c>
      <c r="E7" s="58">
        <f t="shared" si="0"/>
        <v>584329.265625</v>
      </c>
    </row>
    <row r="8" ht="28.15" customHeight="1" spans="1:5">
      <c r="A8" s="54" t="s">
        <v>9</v>
      </c>
      <c r="B8" s="60">
        <v>206376.6796875</v>
      </c>
      <c r="C8" s="56">
        <v>206376.6796875</v>
      </c>
      <c r="D8" s="57">
        <v>206376.6796875</v>
      </c>
      <c r="E8" s="58">
        <f t="shared" si="0"/>
        <v>619130.0390625</v>
      </c>
    </row>
    <row r="9" ht="28.15" customHeight="1" spans="1:5">
      <c r="A9" s="54" t="s">
        <v>10</v>
      </c>
      <c r="B9" s="60">
        <v>74573.0859375</v>
      </c>
      <c r="C9" s="56">
        <v>74573.0859375</v>
      </c>
      <c r="D9" s="57">
        <v>74573.0859375</v>
      </c>
      <c r="E9" s="58">
        <f t="shared" si="0"/>
        <v>223719.2578125</v>
      </c>
    </row>
    <row r="10" ht="28.15" customHeight="1" spans="1:5">
      <c r="A10" s="54" t="s">
        <v>11</v>
      </c>
      <c r="B10" s="60">
        <v>236437.1484375</v>
      </c>
      <c r="C10" s="56">
        <v>233662.3359375</v>
      </c>
      <c r="D10" s="57">
        <v>233662.3359375</v>
      </c>
      <c r="E10" s="58">
        <f t="shared" si="0"/>
        <v>703761.8203125</v>
      </c>
    </row>
    <row r="11" ht="28.15" customHeight="1" spans="1:5">
      <c r="A11" s="54" t="s">
        <v>12</v>
      </c>
      <c r="B11" s="60">
        <v>144637.1015625</v>
      </c>
      <c r="C11" s="56">
        <v>144637.1015625</v>
      </c>
      <c r="D11" s="57">
        <v>144637.1015625</v>
      </c>
      <c r="E11" s="58">
        <f t="shared" si="0"/>
        <v>433911.3046875</v>
      </c>
    </row>
    <row r="12" ht="28.15" customHeight="1" spans="1:5">
      <c r="A12" s="54" t="s">
        <v>13</v>
      </c>
      <c r="B12" s="60">
        <v>204989.2734375</v>
      </c>
      <c r="C12" s="56">
        <v>203601.8671875</v>
      </c>
      <c r="D12" s="57">
        <v>203601.8671875</v>
      </c>
      <c r="E12" s="58">
        <f t="shared" si="0"/>
        <v>612193.0078125</v>
      </c>
    </row>
    <row r="13" ht="28.15" customHeight="1" spans="1:5">
      <c r="A13" s="54" t="s">
        <v>14</v>
      </c>
      <c r="B13" s="60">
        <v>203948.71875</v>
      </c>
      <c r="C13" s="56">
        <v>203948.71875</v>
      </c>
      <c r="D13" s="57">
        <v>203948.71875</v>
      </c>
      <c r="E13" s="58">
        <f t="shared" si="0"/>
        <v>611846.15625</v>
      </c>
    </row>
    <row r="14" ht="28.15" customHeight="1" spans="1:5">
      <c r="A14" s="54" t="s">
        <v>15</v>
      </c>
      <c r="B14" s="60">
        <v>103593</v>
      </c>
      <c r="C14" s="61">
        <v>103593</v>
      </c>
      <c r="D14" s="57">
        <v>103593</v>
      </c>
      <c r="E14" s="58">
        <f t="shared" si="0"/>
        <v>310779</v>
      </c>
    </row>
    <row r="15" ht="28.15" customHeight="1" spans="1:5">
      <c r="A15" s="54" t="s">
        <v>16</v>
      </c>
      <c r="B15" s="60">
        <v>67520.4375</v>
      </c>
      <c r="C15" s="56">
        <v>66133.03125</v>
      </c>
      <c r="D15" s="57">
        <v>66133.03125</v>
      </c>
      <c r="E15" s="58">
        <f t="shared" si="0"/>
        <v>199786.5</v>
      </c>
    </row>
    <row r="16" ht="28.15" customHeight="1" spans="1:5">
      <c r="A16" s="54" t="s">
        <v>17</v>
      </c>
      <c r="B16" s="60">
        <v>40581.6328125</v>
      </c>
      <c r="C16" s="56">
        <v>40581.6328125</v>
      </c>
      <c r="D16" s="57">
        <v>40581.6328125</v>
      </c>
      <c r="E16" s="58">
        <f t="shared" si="0"/>
        <v>121744.8984375</v>
      </c>
    </row>
    <row r="17" ht="28.15" customHeight="1" spans="1:5">
      <c r="A17" s="54" t="s">
        <v>18</v>
      </c>
      <c r="B17" s="60">
        <v>183715.7109375</v>
      </c>
      <c r="C17" s="56">
        <v>183715.7109375</v>
      </c>
      <c r="D17" s="57">
        <v>183715.7109375</v>
      </c>
      <c r="E17" s="58">
        <f t="shared" si="0"/>
        <v>551147.1328125</v>
      </c>
    </row>
    <row r="18" ht="28.15" customHeight="1" spans="1:5">
      <c r="A18" s="54" t="s">
        <v>19</v>
      </c>
      <c r="B18" s="60">
        <v>64861.2421875</v>
      </c>
      <c r="C18" s="56">
        <v>63473.8359375</v>
      </c>
      <c r="D18" s="57">
        <v>63473.8359375</v>
      </c>
      <c r="E18" s="58">
        <f t="shared" si="0"/>
        <v>191808.9140625</v>
      </c>
    </row>
    <row r="19" ht="28.15" customHeight="1" spans="1:5">
      <c r="A19" s="54" t="s">
        <v>20</v>
      </c>
      <c r="B19" s="60">
        <v>89256.46875</v>
      </c>
      <c r="C19" s="56">
        <v>89256.46875</v>
      </c>
      <c r="D19" s="60">
        <v>89256.46875</v>
      </c>
      <c r="E19" s="58">
        <f t="shared" si="0"/>
        <v>267769.40625</v>
      </c>
    </row>
    <row r="20" ht="28.15" customHeight="1" spans="1:5">
      <c r="A20" s="54" t="s">
        <v>21</v>
      </c>
      <c r="B20" s="60">
        <v>67173.5859375</v>
      </c>
      <c r="C20" s="56">
        <v>67173.5859375</v>
      </c>
      <c r="D20" s="60">
        <v>67173.5859375</v>
      </c>
      <c r="E20" s="58">
        <f t="shared" si="0"/>
        <v>201520.7578125</v>
      </c>
    </row>
    <row r="21" ht="28.15" customHeight="1" spans="1:5">
      <c r="A21" s="54" t="s">
        <v>22</v>
      </c>
      <c r="B21" s="60">
        <v>162326.53125</v>
      </c>
      <c r="C21" s="56">
        <v>162326.53125</v>
      </c>
      <c r="D21" s="60">
        <v>162326.53125</v>
      </c>
      <c r="E21" s="58">
        <f t="shared" si="0"/>
        <v>486979.59375</v>
      </c>
    </row>
    <row r="22" ht="28.15" customHeight="1" spans="1:5">
      <c r="A22" s="54" t="s">
        <v>23</v>
      </c>
      <c r="B22" s="60">
        <v>151805.3671875</v>
      </c>
      <c r="C22" s="56">
        <v>151805.3671875</v>
      </c>
      <c r="D22" s="60">
        <v>151805.3671875</v>
      </c>
      <c r="E22" s="58">
        <f t="shared" si="0"/>
        <v>455416.1015625</v>
      </c>
    </row>
    <row r="23" ht="28.15" customHeight="1" spans="1:5">
      <c r="A23" s="62" t="s">
        <v>24</v>
      </c>
      <c r="B23" s="63">
        <v>2245632.6328125</v>
      </c>
      <c r="C23" s="64">
        <v>2238464.3671875</v>
      </c>
      <c r="D23" s="63">
        <v>2232914.7421875</v>
      </c>
      <c r="E23" s="65">
        <f>E6+E7+E8+E9+E10+E11+E12+E14+E13+E15+E16+E17+E18+E19+E20+E21+E22</f>
        <v>6717011.7421875</v>
      </c>
    </row>
    <row r="24" ht="19.9" customHeight="1" spans="1:5">
      <c r="A24" s="66" t="s">
        <v>25</v>
      </c>
      <c r="B24" s="66"/>
      <c r="C24" s="66"/>
      <c r="D24" s="66"/>
      <c r="E24" s="66"/>
    </row>
    <row r="25" ht="21" customHeight="1" spans="3:3">
      <c r="C25"/>
    </row>
  </sheetData>
  <mergeCells count="7">
    <mergeCell ref="A1:E1"/>
    <mergeCell ref="A3:A5"/>
    <mergeCell ref="B3:B5"/>
    <mergeCell ref="C3:C5"/>
    <mergeCell ref="D3:D5"/>
    <mergeCell ref="E3:E5"/>
    <mergeCell ref="A24:E2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O23"/>
  <sheetViews>
    <sheetView tabSelected="1" view="pageBreakPreview" zoomScaleNormal="100" workbookViewId="0">
      <selection activeCell="F28" sqref="F28"/>
    </sheetView>
  </sheetViews>
  <sheetFormatPr defaultColWidth="9" defaultRowHeight="13.5"/>
  <cols>
    <col min="1" max="1" width="8.625" style="3" customWidth="1"/>
    <col min="2" max="2" width="7" style="3" customWidth="1"/>
    <col min="3" max="3" width="6" style="3" customWidth="1"/>
    <col min="4" max="4" width="11.125" style="3" customWidth="1"/>
    <col min="5" max="5" width="6.5" style="3" customWidth="1"/>
    <col min="6" max="6" width="11" style="3" customWidth="1"/>
    <col min="7" max="7" width="6.75" style="3" customWidth="1"/>
    <col min="8" max="8" width="12.75" style="3" customWidth="1"/>
    <col min="9" max="9" width="8.25" style="3" customWidth="1"/>
    <col min="10" max="10" width="11" style="3" customWidth="1"/>
    <col min="11" max="11" width="8.625" style="3" customWidth="1"/>
    <col min="12" max="12" width="11" style="3" customWidth="1"/>
    <col min="13" max="13" width="5.875" style="3" customWidth="1"/>
    <col min="14" max="15" width="13.875" style="3" customWidth="1"/>
    <col min="16" max="16384" width="9" style="3"/>
  </cols>
  <sheetData>
    <row r="1" ht="25.5" spans="1:15">
      <c r="A1" s="4" t="s">
        <v>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1" spans="1:15">
      <c r="A2" s="5" t="s">
        <v>1</v>
      </c>
      <c r="B2" s="5"/>
      <c r="C2" s="5"/>
      <c r="D2" s="5"/>
      <c r="E2" s="6"/>
      <c r="F2" s="7"/>
      <c r="G2" s="6"/>
      <c r="H2" s="7"/>
      <c r="I2" s="30"/>
      <c r="J2" s="30"/>
      <c r="K2" s="30"/>
      <c r="L2" s="30"/>
      <c r="M2" s="30"/>
      <c r="N2" s="30"/>
      <c r="O2" s="30"/>
    </row>
    <row r="3" ht="14.25" spans="1:15">
      <c r="A3" s="8" t="s">
        <v>2</v>
      </c>
      <c r="B3" s="9" t="s">
        <v>36</v>
      </c>
      <c r="C3" s="9" t="s">
        <v>37</v>
      </c>
      <c r="D3" s="9"/>
      <c r="E3" s="9"/>
      <c r="F3" s="9"/>
      <c r="G3" s="9"/>
      <c r="H3" s="9"/>
      <c r="I3" s="9" t="s">
        <v>38</v>
      </c>
      <c r="J3" s="9"/>
      <c r="K3" s="9"/>
      <c r="L3" s="9"/>
      <c r="M3" s="9"/>
      <c r="N3" s="9"/>
      <c r="O3" s="31" t="s">
        <v>39</v>
      </c>
    </row>
    <row r="4" ht="14.25" spans="1:15">
      <c r="A4" s="10"/>
      <c r="B4" s="11"/>
      <c r="C4" s="11" t="s">
        <v>40</v>
      </c>
      <c r="D4" s="11"/>
      <c r="E4" s="11" t="s">
        <v>41</v>
      </c>
      <c r="F4" s="11"/>
      <c r="G4" s="11" t="s">
        <v>42</v>
      </c>
      <c r="H4" s="11"/>
      <c r="I4" s="32" t="s">
        <v>43</v>
      </c>
      <c r="J4" s="12" t="s">
        <v>39</v>
      </c>
      <c r="K4" s="32" t="s">
        <v>44</v>
      </c>
      <c r="L4" s="12" t="s">
        <v>39</v>
      </c>
      <c r="M4" s="33" t="s">
        <v>45</v>
      </c>
      <c r="N4" s="12" t="s">
        <v>39</v>
      </c>
      <c r="O4" s="34"/>
    </row>
    <row r="5" ht="14.25" spans="1:15">
      <c r="A5" s="10"/>
      <c r="B5" s="11"/>
      <c r="C5" s="11" t="s">
        <v>46</v>
      </c>
      <c r="D5" s="12" t="s">
        <v>39</v>
      </c>
      <c r="E5" s="11" t="s">
        <v>46</v>
      </c>
      <c r="F5" s="12" t="s">
        <v>39</v>
      </c>
      <c r="G5" s="11" t="s">
        <v>46</v>
      </c>
      <c r="H5" s="12" t="s">
        <v>39</v>
      </c>
      <c r="I5" s="32"/>
      <c r="J5" s="12"/>
      <c r="K5" s="32"/>
      <c r="L5" s="12"/>
      <c r="M5" s="33"/>
      <c r="N5" s="12"/>
      <c r="O5" s="34"/>
    </row>
    <row r="6" s="1" customFormat="1" ht="22.15" customHeight="1" spans="1:15">
      <c r="A6" s="13" t="s">
        <v>7</v>
      </c>
      <c r="B6" s="14">
        <v>10</v>
      </c>
      <c r="C6" s="15">
        <v>0</v>
      </c>
      <c r="D6" s="16">
        <f t="shared" ref="D6:D22" si="0">C6*35488/12*0.7</f>
        <v>0</v>
      </c>
      <c r="E6" s="15">
        <v>0</v>
      </c>
      <c r="F6" s="16">
        <f t="shared" ref="F6:F22" si="1">E6*26616/12*0.7</f>
        <v>0</v>
      </c>
      <c r="G6" s="15">
        <v>8</v>
      </c>
      <c r="H6" s="17">
        <f t="shared" ref="H6:H22" si="2">G6*53232/12*0.7</f>
        <v>24841.6</v>
      </c>
      <c r="I6" s="15">
        <v>0</v>
      </c>
      <c r="J6" s="16">
        <f t="shared" ref="J6:J22" si="3">I6*26616/12*0.7</f>
        <v>0</v>
      </c>
      <c r="K6" s="15">
        <v>0</v>
      </c>
      <c r="L6" s="17">
        <f t="shared" ref="L6:L22" si="4">K6*19962/12*0.7</f>
        <v>0</v>
      </c>
      <c r="M6" s="15">
        <v>43</v>
      </c>
      <c r="N6" s="17">
        <f t="shared" ref="N6:N22" si="5">M6*17744/12*0.7</f>
        <v>44507.8666666667</v>
      </c>
      <c r="O6" s="35">
        <f t="shared" ref="O6:O22" si="6">N6+L6+J6+H6+F6+D6</f>
        <v>69349.4666666667</v>
      </c>
    </row>
    <row r="7" s="1" customFormat="1" ht="22.15" customHeight="1" spans="1:15">
      <c r="A7" s="13" t="s">
        <v>8</v>
      </c>
      <c r="B7" s="14">
        <v>36</v>
      </c>
      <c r="C7" s="15">
        <v>1</v>
      </c>
      <c r="D7" s="16">
        <f t="shared" si="0"/>
        <v>2070.13333333333</v>
      </c>
      <c r="E7" s="15">
        <v>1</v>
      </c>
      <c r="F7" s="16">
        <f t="shared" si="1"/>
        <v>1552.6</v>
      </c>
      <c r="G7" s="15">
        <v>35</v>
      </c>
      <c r="H7" s="17">
        <f t="shared" si="2"/>
        <v>108682</v>
      </c>
      <c r="I7" s="15">
        <v>0</v>
      </c>
      <c r="J7" s="16">
        <f t="shared" si="3"/>
        <v>0</v>
      </c>
      <c r="K7" s="15">
        <v>0</v>
      </c>
      <c r="L7" s="17">
        <f t="shared" si="4"/>
        <v>0</v>
      </c>
      <c r="M7" s="15">
        <v>156</v>
      </c>
      <c r="N7" s="17">
        <f t="shared" si="5"/>
        <v>161470.4</v>
      </c>
      <c r="O7" s="35">
        <f t="shared" si="6"/>
        <v>273775.133333333</v>
      </c>
    </row>
    <row r="8" s="2" customFormat="1" ht="22.15" customHeight="1" spans="1:15">
      <c r="A8" s="13" t="s">
        <v>9</v>
      </c>
      <c r="B8" s="14">
        <v>39</v>
      </c>
      <c r="C8" s="15">
        <v>8</v>
      </c>
      <c r="D8" s="16">
        <f t="shared" si="0"/>
        <v>16561.0666666667</v>
      </c>
      <c r="E8" s="15">
        <v>8</v>
      </c>
      <c r="F8" s="16">
        <f t="shared" si="1"/>
        <v>12420.8</v>
      </c>
      <c r="G8" s="15">
        <v>31</v>
      </c>
      <c r="H8" s="17">
        <f t="shared" si="2"/>
        <v>96261.2</v>
      </c>
      <c r="I8" s="15">
        <v>0</v>
      </c>
      <c r="J8" s="16">
        <f t="shared" si="3"/>
        <v>0</v>
      </c>
      <c r="K8" s="15">
        <v>0</v>
      </c>
      <c r="L8" s="17">
        <f t="shared" si="4"/>
        <v>0</v>
      </c>
      <c r="M8" s="15">
        <v>147</v>
      </c>
      <c r="N8" s="17">
        <f t="shared" si="5"/>
        <v>152154.8</v>
      </c>
      <c r="O8" s="35">
        <f t="shared" si="6"/>
        <v>277397.866666667</v>
      </c>
    </row>
    <row r="9" s="1" customFormat="1" ht="22.15" customHeight="1" spans="1:15">
      <c r="A9" s="13" t="s">
        <v>10</v>
      </c>
      <c r="B9" s="14">
        <v>14</v>
      </c>
      <c r="C9" s="18">
        <v>1</v>
      </c>
      <c r="D9" s="16">
        <f t="shared" si="0"/>
        <v>2070.13333333333</v>
      </c>
      <c r="E9" s="18">
        <v>2</v>
      </c>
      <c r="F9" s="16">
        <f t="shared" si="1"/>
        <v>3105.2</v>
      </c>
      <c r="G9" s="18">
        <v>12</v>
      </c>
      <c r="H9" s="17">
        <f t="shared" si="2"/>
        <v>37262.4</v>
      </c>
      <c r="I9" s="18">
        <v>0</v>
      </c>
      <c r="J9" s="16">
        <f t="shared" si="3"/>
        <v>0</v>
      </c>
      <c r="K9" s="18">
        <v>0</v>
      </c>
      <c r="L9" s="17">
        <f t="shared" si="4"/>
        <v>0</v>
      </c>
      <c r="M9" s="18">
        <v>47</v>
      </c>
      <c r="N9" s="17">
        <f t="shared" si="5"/>
        <v>48648.1333333333</v>
      </c>
      <c r="O9" s="35">
        <f t="shared" si="6"/>
        <v>91085.8666666667</v>
      </c>
    </row>
    <row r="10" s="1" customFormat="1" ht="22.15" customHeight="1" spans="1:15">
      <c r="A10" s="13" t="s">
        <v>11</v>
      </c>
      <c r="B10" s="14">
        <v>42</v>
      </c>
      <c r="C10" s="18">
        <v>3</v>
      </c>
      <c r="D10" s="16">
        <f t="shared" si="0"/>
        <v>6210.4</v>
      </c>
      <c r="E10" s="18">
        <v>4</v>
      </c>
      <c r="F10" s="16">
        <f t="shared" si="1"/>
        <v>6210.4</v>
      </c>
      <c r="G10" s="18">
        <v>38</v>
      </c>
      <c r="H10" s="17">
        <f t="shared" si="2"/>
        <v>117997.6</v>
      </c>
      <c r="I10" s="18">
        <v>0</v>
      </c>
      <c r="J10" s="16">
        <f t="shared" si="3"/>
        <v>0</v>
      </c>
      <c r="K10" s="18">
        <v>0</v>
      </c>
      <c r="L10" s="17">
        <f t="shared" si="4"/>
        <v>0</v>
      </c>
      <c r="M10" s="18">
        <v>173</v>
      </c>
      <c r="N10" s="17">
        <f t="shared" si="5"/>
        <v>179066.533333333</v>
      </c>
      <c r="O10" s="35">
        <f t="shared" si="6"/>
        <v>309484.933333333</v>
      </c>
    </row>
    <row r="11" s="1" customFormat="1" ht="22.15" customHeight="1" spans="1:15">
      <c r="A11" s="13" t="s">
        <v>12</v>
      </c>
      <c r="B11" s="14">
        <v>26</v>
      </c>
      <c r="C11" s="15">
        <v>0</v>
      </c>
      <c r="D11" s="16">
        <f t="shared" si="0"/>
        <v>0</v>
      </c>
      <c r="E11" s="15">
        <v>0</v>
      </c>
      <c r="F11" s="16">
        <f t="shared" si="1"/>
        <v>0</v>
      </c>
      <c r="G11" s="15">
        <v>26</v>
      </c>
      <c r="H11" s="17">
        <f t="shared" si="2"/>
        <v>80735.2</v>
      </c>
      <c r="I11" s="15">
        <v>0</v>
      </c>
      <c r="J11" s="16">
        <f t="shared" si="3"/>
        <v>0</v>
      </c>
      <c r="K11" s="15">
        <v>0</v>
      </c>
      <c r="L11" s="17">
        <f t="shared" si="4"/>
        <v>0</v>
      </c>
      <c r="M11" s="15">
        <v>108</v>
      </c>
      <c r="N11" s="17">
        <f t="shared" si="5"/>
        <v>111787.2</v>
      </c>
      <c r="O11" s="35">
        <f t="shared" si="6"/>
        <v>192522.4</v>
      </c>
    </row>
    <row r="12" s="1" customFormat="1" ht="22.15" customHeight="1" spans="1:15">
      <c r="A12" s="13" t="s">
        <v>13</v>
      </c>
      <c r="B12" s="14">
        <v>44</v>
      </c>
      <c r="C12" s="15">
        <v>2</v>
      </c>
      <c r="D12" s="16">
        <f t="shared" si="0"/>
        <v>4140.26666666667</v>
      </c>
      <c r="E12" s="15">
        <v>2</v>
      </c>
      <c r="F12" s="16">
        <f t="shared" si="1"/>
        <v>3105.2</v>
      </c>
      <c r="G12" s="18">
        <v>39</v>
      </c>
      <c r="H12" s="17">
        <f t="shared" si="2"/>
        <v>121102.8</v>
      </c>
      <c r="I12" s="18">
        <v>0</v>
      </c>
      <c r="J12" s="16">
        <f t="shared" si="3"/>
        <v>0</v>
      </c>
      <c r="K12" s="18">
        <v>0</v>
      </c>
      <c r="L12" s="17">
        <f t="shared" si="4"/>
        <v>0</v>
      </c>
      <c r="M12" s="18">
        <v>168</v>
      </c>
      <c r="N12" s="17">
        <f t="shared" si="5"/>
        <v>173891.2</v>
      </c>
      <c r="O12" s="35">
        <f t="shared" si="6"/>
        <v>302239.466666667</v>
      </c>
    </row>
    <row r="13" s="1" customFormat="1" ht="22.15" customHeight="1" spans="1:15">
      <c r="A13" s="13" t="s">
        <v>14</v>
      </c>
      <c r="B13" s="14">
        <v>36</v>
      </c>
      <c r="C13" s="15">
        <v>4</v>
      </c>
      <c r="D13" s="16">
        <f t="shared" si="0"/>
        <v>8280.53333333333</v>
      </c>
      <c r="E13" s="15">
        <v>4</v>
      </c>
      <c r="F13" s="16">
        <f t="shared" si="1"/>
        <v>6210.4</v>
      </c>
      <c r="G13" s="18">
        <v>31</v>
      </c>
      <c r="H13" s="17">
        <f t="shared" si="2"/>
        <v>96261.2</v>
      </c>
      <c r="I13" s="18">
        <v>0</v>
      </c>
      <c r="J13" s="16">
        <f t="shared" si="3"/>
        <v>0</v>
      </c>
      <c r="K13" s="18">
        <v>0</v>
      </c>
      <c r="L13" s="17">
        <f t="shared" si="4"/>
        <v>0</v>
      </c>
      <c r="M13" s="18">
        <v>139</v>
      </c>
      <c r="N13" s="17">
        <f t="shared" si="5"/>
        <v>143874.266666667</v>
      </c>
      <c r="O13" s="35">
        <f t="shared" si="6"/>
        <v>254626.4</v>
      </c>
    </row>
    <row r="14" s="1" customFormat="1" ht="22.15" customHeight="1" spans="1:15">
      <c r="A14" s="13" t="s">
        <v>15</v>
      </c>
      <c r="B14" s="14">
        <v>18</v>
      </c>
      <c r="C14" s="18">
        <v>0</v>
      </c>
      <c r="D14" s="16">
        <f t="shared" si="0"/>
        <v>0</v>
      </c>
      <c r="E14" s="18">
        <v>0</v>
      </c>
      <c r="F14" s="16">
        <f t="shared" si="1"/>
        <v>0</v>
      </c>
      <c r="G14" s="18">
        <v>18</v>
      </c>
      <c r="H14" s="17">
        <f t="shared" si="2"/>
        <v>55893.6</v>
      </c>
      <c r="I14" s="18">
        <v>0</v>
      </c>
      <c r="J14" s="16">
        <f t="shared" si="3"/>
        <v>0</v>
      </c>
      <c r="K14" s="18">
        <v>0</v>
      </c>
      <c r="L14" s="17">
        <f t="shared" si="4"/>
        <v>0</v>
      </c>
      <c r="M14" s="18">
        <v>77</v>
      </c>
      <c r="N14" s="17">
        <f t="shared" si="5"/>
        <v>79700.1333333333</v>
      </c>
      <c r="O14" s="35">
        <f t="shared" si="6"/>
        <v>135593.733333333</v>
      </c>
    </row>
    <row r="15" s="2" customFormat="1" ht="22.15" customHeight="1" spans="1:15">
      <c r="A15" s="13" t="s">
        <v>16</v>
      </c>
      <c r="B15" s="14">
        <v>14</v>
      </c>
      <c r="C15" s="18">
        <v>1</v>
      </c>
      <c r="D15" s="16">
        <f t="shared" si="0"/>
        <v>2070.13333333333</v>
      </c>
      <c r="E15" s="18">
        <v>1</v>
      </c>
      <c r="F15" s="16">
        <f t="shared" si="1"/>
        <v>1552.6</v>
      </c>
      <c r="G15" s="18">
        <v>12</v>
      </c>
      <c r="H15" s="17">
        <f t="shared" si="2"/>
        <v>37262.4</v>
      </c>
      <c r="I15" s="18">
        <v>0</v>
      </c>
      <c r="J15" s="16">
        <f t="shared" si="3"/>
        <v>0</v>
      </c>
      <c r="K15" s="18">
        <v>0</v>
      </c>
      <c r="L15" s="17">
        <f t="shared" si="4"/>
        <v>0</v>
      </c>
      <c r="M15" s="18">
        <v>47</v>
      </c>
      <c r="N15" s="17">
        <f t="shared" si="5"/>
        <v>48648.1333333333</v>
      </c>
      <c r="O15" s="35">
        <f t="shared" si="6"/>
        <v>89533.2666666667</v>
      </c>
    </row>
    <row r="16" s="1" customFormat="1" ht="22.15" customHeight="1" spans="1:15">
      <c r="A16" s="13" t="s">
        <v>17</v>
      </c>
      <c r="B16" s="14">
        <v>8</v>
      </c>
      <c r="C16" s="15">
        <v>0</v>
      </c>
      <c r="D16" s="16">
        <f t="shared" si="0"/>
        <v>0</v>
      </c>
      <c r="E16" s="15">
        <v>0</v>
      </c>
      <c r="F16" s="16">
        <f t="shared" si="1"/>
        <v>0</v>
      </c>
      <c r="G16" s="18">
        <v>8</v>
      </c>
      <c r="H16" s="17">
        <f t="shared" si="2"/>
        <v>24841.6</v>
      </c>
      <c r="I16" s="18">
        <v>0</v>
      </c>
      <c r="J16" s="16">
        <f t="shared" si="3"/>
        <v>0</v>
      </c>
      <c r="K16" s="18">
        <v>0</v>
      </c>
      <c r="L16" s="17">
        <f t="shared" si="4"/>
        <v>0</v>
      </c>
      <c r="M16" s="18">
        <v>32</v>
      </c>
      <c r="N16" s="17">
        <f t="shared" si="5"/>
        <v>33122.1333333333</v>
      </c>
      <c r="O16" s="35">
        <f t="shared" si="6"/>
        <v>57963.7333333333</v>
      </c>
    </row>
    <row r="17" s="1" customFormat="1" ht="22.15" customHeight="1" spans="1:15">
      <c r="A17" s="13" t="s">
        <v>18</v>
      </c>
      <c r="B17" s="14">
        <v>30</v>
      </c>
      <c r="C17" s="15">
        <v>0</v>
      </c>
      <c r="D17" s="16">
        <f t="shared" si="0"/>
        <v>0</v>
      </c>
      <c r="E17" s="15">
        <v>0</v>
      </c>
      <c r="F17" s="16">
        <f t="shared" si="1"/>
        <v>0</v>
      </c>
      <c r="G17" s="18">
        <v>30</v>
      </c>
      <c r="H17" s="17">
        <f t="shared" si="2"/>
        <v>93156</v>
      </c>
      <c r="I17" s="18">
        <v>0</v>
      </c>
      <c r="J17" s="16">
        <f t="shared" si="3"/>
        <v>0</v>
      </c>
      <c r="K17" s="18">
        <v>0</v>
      </c>
      <c r="L17" s="17">
        <f t="shared" si="4"/>
        <v>0</v>
      </c>
      <c r="M17" s="18">
        <v>136</v>
      </c>
      <c r="N17" s="17">
        <f t="shared" si="5"/>
        <v>140769.066666667</v>
      </c>
      <c r="O17" s="35">
        <f t="shared" si="6"/>
        <v>233925.066666667</v>
      </c>
    </row>
    <row r="18" s="1" customFormat="1" ht="22.15" customHeight="1" spans="1:15">
      <c r="A18" s="13" t="s">
        <v>19</v>
      </c>
      <c r="B18" s="14">
        <v>13</v>
      </c>
      <c r="C18" s="19">
        <v>3</v>
      </c>
      <c r="D18" s="16">
        <f t="shared" si="0"/>
        <v>6210.4</v>
      </c>
      <c r="E18" s="19">
        <v>4</v>
      </c>
      <c r="F18" s="16">
        <f t="shared" si="1"/>
        <v>6210.4</v>
      </c>
      <c r="G18" s="19">
        <v>8</v>
      </c>
      <c r="H18" s="17">
        <f t="shared" si="2"/>
        <v>24841.6</v>
      </c>
      <c r="I18" s="19">
        <v>0</v>
      </c>
      <c r="J18" s="16">
        <f t="shared" si="3"/>
        <v>0</v>
      </c>
      <c r="K18" s="19">
        <v>0</v>
      </c>
      <c r="L18" s="17">
        <f t="shared" si="4"/>
        <v>0</v>
      </c>
      <c r="M18" s="19">
        <v>46</v>
      </c>
      <c r="N18" s="17">
        <f t="shared" si="5"/>
        <v>47613.0666666667</v>
      </c>
      <c r="O18" s="35">
        <f t="shared" si="6"/>
        <v>84875.4666666666</v>
      </c>
    </row>
    <row r="19" s="1" customFormat="1" ht="22.15" customHeight="1" spans="1:15">
      <c r="A19" s="13" t="s">
        <v>20</v>
      </c>
      <c r="B19" s="14">
        <v>16</v>
      </c>
      <c r="C19" s="15">
        <v>0</v>
      </c>
      <c r="D19" s="16">
        <f t="shared" si="0"/>
        <v>0</v>
      </c>
      <c r="E19" s="15">
        <v>0</v>
      </c>
      <c r="F19" s="16">
        <f t="shared" si="1"/>
        <v>0</v>
      </c>
      <c r="G19" s="18">
        <v>16</v>
      </c>
      <c r="H19" s="17">
        <f t="shared" si="2"/>
        <v>49683.2</v>
      </c>
      <c r="I19" s="18">
        <v>0</v>
      </c>
      <c r="J19" s="16">
        <f t="shared" si="3"/>
        <v>0</v>
      </c>
      <c r="K19" s="18">
        <v>0</v>
      </c>
      <c r="L19" s="17">
        <f t="shared" si="4"/>
        <v>0</v>
      </c>
      <c r="M19" s="18">
        <v>61</v>
      </c>
      <c r="N19" s="17">
        <f t="shared" si="5"/>
        <v>63139.0666666667</v>
      </c>
      <c r="O19" s="35">
        <f t="shared" si="6"/>
        <v>112822.266666667</v>
      </c>
    </row>
    <row r="20" s="1" customFormat="1" ht="22.15" customHeight="1" spans="1:15">
      <c r="A20" s="13" t="s">
        <v>21</v>
      </c>
      <c r="B20" s="14">
        <v>12</v>
      </c>
      <c r="C20" s="15">
        <v>0</v>
      </c>
      <c r="D20" s="16">
        <f t="shared" si="0"/>
        <v>0</v>
      </c>
      <c r="E20" s="15">
        <v>0</v>
      </c>
      <c r="F20" s="16">
        <f t="shared" si="1"/>
        <v>0</v>
      </c>
      <c r="G20" s="15">
        <v>11</v>
      </c>
      <c r="H20" s="17">
        <f t="shared" si="2"/>
        <v>34157.2</v>
      </c>
      <c r="I20" s="15">
        <v>0</v>
      </c>
      <c r="J20" s="16">
        <f t="shared" si="3"/>
        <v>0</v>
      </c>
      <c r="K20" s="15">
        <v>0</v>
      </c>
      <c r="L20" s="17">
        <f t="shared" si="4"/>
        <v>0</v>
      </c>
      <c r="M20" s="15">
        <v>46</v>
      </c>
      <c r="N20" s="17">
        <f t="shared" si="5"/>
        <v>47613.0666666667</v>
      </c>
      <c r="O20" s="35">
        <f t="shared" si="6"/>
        <v>81770.2666666667</v>
      </c>
    </row>
    <row r="21" s="1" customFormat="1" ht="22.15" customHeight="1" spans="1:15">
      <c r="A21" s="13" t="s">
        <v>22</v>
      </c>
      <c r="B21" s="20">
        <v>32</v>
      </c>
      <c r="C21" s="21">
        <v>0</v>
      </c>
      <c r="D21" s="22">
        <f t="shared" si="0"/>
        <v>0</v>
      </c>
      <c r="E21" s="21">
        <v>5</v>
      </c>
      <c r="F21" s="22">
        <f t="shared" si="1"/>
        <v>7763</v>
      </c>
      <c r="G21" s="23">
        <v>27</v>
      </c>
      <c r="H21" s="24">
        <f t="shared" si="2"/>
        <v>83840.4</v>
      </c>
      <c r="I21" s="23">
        <v>0</v>
      </c>
      <c r="J21" s="22">
        <f t="shared" si="3"/>
        <v>0</v>
      </c>
      <c r="K21" s="23">
        <v>0</v>
      </c>
      <c r="L21" s="24">
        <f t="shared" si="4"/>
        <v>0</v>
      </c>
      <c r="M21" s="23">
        <v>131</v>
      </c>
      <c r="N21" s="24">
        <f t="shared" si="5"/>
        <v>135593.733333333</v>
      </c>
      <c r="O21" s="36">
        <f t="shared" si="6"/>
        <v>227197.133333333</v>
      </c>
    </row>
    <row r="22" s="1" customFormat="1" ht="22.15" customHeight="1" spans="1:15">
      <c r="A22" s="25" t="s">
        <v>47</v>
      </c>
      <c r="B22" s="20">
        <v>28</v>
      </c>
      <c r="C22" s="21">
        <v>1</v>
      </c>
      <c r="D22" s="22">
        <f t="shared" si="0"/>
        <v>2070.13333333333</v>
      </c>
      <c r="E22" s="21">
        <v>0</v>
      </c>
      <c r="F22" s="22">
        <f t="shared" si="1"/>
        <v>0</v>
      </c>
      <c r="G22" s="21">
        <v>25</v>
      </c>
      <c r="H22" s="24">
        <f t="shared" si="2"/>
        <v>77630</v>
      </c>
      <c r="I22" s="21">
        <v>0</v>
      </c>
      <c r="J22" s="22">
        <f t="shared" si="3"/>
        <v>0</v>
      </c>
      <c r="K22" s="21">
        <v>0</v>
      </c>
      <c r="L22" s="24">
        <f t="shared" si="4"/>
        <v>0</v>
      </c>
      <c r="M22" s="21">
        <v>93</v>
      </c>
      <c r="N22" s="24">
        <f t="shared" si="5"/>
        <v>96261.2</v>
      </c>
      <c r="O22" s="36">
        <f t="shared" si="6"/>
        <v>175961.333333333</v>
      </c>
    </row>
    <row r="23" ht="22.15" customHeight="1" spans="1:15">
      <c r="A23" s="26" t="s">
        <v>24</v>
      </c>
      <c r="B23" s="27">
        <f t="shared" ref="B23:O23" si="7">SUM(B6:B22)</f>
        <v>418</v>
      </c>
      <c r="C23" s="27">
        <f t="shared" si="7"/>
        <v>24</v>
      </c>
      <c r="D23" s="28">
        <f t="shared" si="7"/>
        <v>49683.2</v>
      </c>
      <c r="E23" s="27">
        <f t="shared" si="7"/>
        <v>31</v>
      </c>
      <c r="F23" s="28">
        <f t="shared" si="7"/>
        <v>48130.6</v>
      </c>
      <c r="G23" s="27">
        <f t="shared" si="7"/>
        <v>375</v>
      </c>
      <c r="H23" s="29">
        <f t="shared" si="7"/>
        <v>1164450</v>
      </c>
      <c r="I23" s="27">
        <f t="shared" si="7"/>
        <v>0</v>
      </c>
      <c r="J23" s="29">
        <f t="shared" si="7"/>
        <v>0</v>
      </c>
      <c r="K23" s="37">
        <f t="shared" si="7"/>
        <v>0</v>
      </c>
      <c r="L23" s="29">
        <f t="shared" si="7"/>
        <v>0</v>
      </c>
      <c r="M23" s="27">
        <f t="shared" si="7"/>
        <v>1650</v>
      </c>
      <c r="N23" s="29">
        <f t="shared" si="7"/>
        <v>1707860</v>
      </c>
      <c r="O23" s="38">
        <f t="shared" si="7"/>
        <v>2970123.8</v>
      </c>
    </row>
  </sheetData>
  <mergeCells count="17">
    <mergeCell ref="A1:O1"/>
    <mergeCell ref="A2:D2"/>
    <mergeCell ref="I2:O2"/>
    <mergeCell ref="C3:H3"/>
    <mergeCell ref="I3:N3"/>
    <mergeCell ref="C4:D4"/>
    <mergeCell ref="E4:F4"/>
    <mergeCell ref="G4:H4"/>
    <mergeCell ref="A3:A5"/>
    <mergeCell ref="B3:B5"/>
    <mergeCell ref="I4:I5"/>
    <mergeCell ref="J4:J5"/>
    <mergeCell ref="K4:K5"/>
    <mergeCell ref="L4:L5"/>
    <mergeCell ref="M4:M5"/>
    <mergeCell ref="N4:N5"/>
    <mergeCell ref="O3:O5"/>
  </mergeCells>
  <pageMargins left="0.75" right="0.75" top="1" bottom="1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第一季度汇总</vt:lpstr>
      <vt:lpstr>第二季度汇总</vt:lpstr>
      <vt:lpstr>第三季度汇总</vt:lpstr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qq</cp:lastModifiedBy>
  <dcterms:created xsi:type="dcterms:W3CDTF">2006-09-13T11:21:00Z</dcterms:created>
  <cp:lastPrinted>2023-02-21T03:28:00Z</cp:lastPrinted>
  <dcterms:modified xsi:type="dcterms:W3CDTF">2024-02-28T02:44:19Z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4E848B073B3C456191B6AEB8D4FC9122</vt:lpwstr>
  </property>
</Properties>
</file>